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Work\CHGK\Michigan-2017\files\"/>
    </mc:Choice>
  </mc:AlternateContent>
  <bookViews>
    <workbookView xWindow="0" yWindow="0" windowWidth="21570" windowHeight="7065" activeTab="5"/>
  </bookViews>
  <sheets>
    <sheet name="тур 1" sheetId="4" r:id="rId1"/>
    <sheet name="тур 2" sheetId="10" r:id="rId2"/>
    <sheet name="тур 3" sheetId="9" r:id="rId3"/>
    <sheet name="тур 4" sheetId="8" r:id="rId4"/>
    <sheet name="тур 5" sheetId="7" r:id="rId5"/>
    <sheet name="Summary" sheetId="6" r:id="rId6"/>
  </sheets>
  <definedNames>
    <definedName name="_xlnm.Print_Area" localSheetId="5">Summary!$B$1:$N$28</definedName>
    <definedName name="_xlnm.Print_Area" localSheetId="0">'тур 1'!$A$1:$S$39</definedName>
    <definedName name="_xlnm.Print_Area" localSheetId="1">'тур 2'!$A$1:$S$39</definedName>
    <definedName name="_xlnm.Print_Area" localSheetId="2">'тур 3'!$A$1:$S$39</definedName>
    <definedName name="_xlnm.Print_Area" localSheetId="3">'тур 4'!$A$1:$S$39</definedName>
    <definedName name="_xlnm.Print_Area" localSheetId="4">'тур 5'!$A$1:$S$39</definedName>
  </definedNames>
  <calcPr calcId="162913"/>
</workbook>
</file>

<file path=xl/calcChain.xml><?xml version="1.0" encoding="utf-8"?>
<calcChain xmlns="http://schemas.openxmlformats.org/spreadsheetml/2006/main">
  <c r="I15" i="6" l="1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J21" i="6" l="1"/>
  <c r="F22" i="6"/>
  <c r="J22" i="6"/>
  <c r="C22" i="6"/>
  <c r="C23" i="6"/>
  <c r="C21" i="6"/>
  <c r="C25" i="6"/>
  <c r="C26" i="6"/>
  <c r="C18" i="6"/>
  <c r="C19" i="6"/>
  <c r="C24" i="6"/>
  <c r="C11" i="6"/>
  <c r="C20" i="6"/>
  <c r="C16" i="6"/>
  <c r="C8" i="6"/>
  <c r="C15" i="6"/>
  <c r="C3" i="6"/>
  <c r="C13" i="6"/>
  <c r="C9" i="6"/>
  <c r="C14" i="6"/>
  <c r="C10" i="6"/>
  <c r="C12" i="6"/>
  <c r="C17" i="6"/>
  <c r="C5" i="6"/>
  <c r="C6" i="6"/>
  <c r="C7" i="6"/>
  <c r="C4" i="6"/>
  <c r="R24" i="7"/>
  <c r="R23" i="7"/>
  <c r="R33" i="7"/>
  <c r="L21" i="6" s="1"/>
  <c r="R12" i="7"/>
  <c r="R29" i="7"/>
  <c r="R31" i="8"/>
  <c r="R19" i="8"/>
  <c r="R29" i="8"/>
  <c r="R17" i="8"/>
  <c r="R27" i="8"/>
  <c r="R18" i="9"/>
  <c r="R25" i="9"/>
  <c r="R31" i="9"/>
  <c r="H21" i="6" s="1"/>
  <c r="R17" i="9"/>
  <c r="R33" i="9"/>
  <c r="R26" i="10"/>
  <c r="R32" i="10"/>
  <c r="R25" i="10"/>
  <c r="F21" i="6" s="1"/>
  <c r="R13" i="10"/>
  <c r="R34" i="10"/>
  <c r="R34" i="4"/>
  <c r="R28" i="4"/>
  <c r="R15" i="4"/>
  <c r="R32" i="4"/>
  <c r="D21" i="6" s="1"/>
  <c r="R13" i="4"/>
  <c r="R31" i="4"/>
  <c r="L22" i="6" l="1"/>
  <c r="H22" i="6"/>
  <c r="D22" i="6"/>
  <c r="D18" i="6"/>
  <c r="D25" i="6"/>
  <c r="N21" i="6"/>
  <c r="C39" i="10"/>
  <c r="Q37" i="10" s="1"/>
  <c r="C39" i="9"/>
  <c r="P37" i="9" s="1"/>
  <c r="C39" i="8"/>
  <c r="N37" i="8" s="1"/>
  <c r="C39" i="7"/>
  <c r="Q37" i="7" s="1"/>
  <c r="N37" i="7"/>
  <c r="J37" i="7"/>
  <c r="R34" i="7"/>
  <c r="R11" i="7"/>
  <c r="R16" i="7"/>
  <c r="R28" i="7"/>
  <c r="R18" i="7"/>
  <c r="R14" i="7"/>
  <c r="R32" i="7"/>
  <c r="L26" i="6" s="1"/>
  <c r="R15" i="7"/>
  <c r="R21" i="7"/>
  <c r="R30" i="7"/>
  <c r="R27" i="7"/>
  <c r="R20" i="7"/>
  <c r="L14" i="6" s="1"/>
  <c r="R26" i="7"/>
  <c r="R13" i="7"/>
  <c r="R25" i="7"/>
  <c r="R19" i="7"/>
  <c r="L5" i="6" s="1"/>
  <c r="R31" i="7"/>
  <c r="R22" i="7"/>
  <c r="L7" i="6" s="1"/>
  <c r="R17" i="7"/>
  <c r="L4" i="6" s="1"/>
  <c r="R30" i="8"/>
  <c r="J18" i="6" s="1"/>
  <c r="R14" i="8"/>
  <c r="J19" i="6" s="1"/>
  <c r="R22" i="8"/>
  <c r="R33" i="8"/>
  <c r="R24" i="8"/>
  <c r="R12" i="8"/>
  <c r="R32" i="8"/>
  <c r="J26" i="6" s="1"/>
  <c r="R11" i="8"/>
  <c r="R16" i="8"/>
  <c r="R28" i="8"/>
  <c r="R18" i="8"/>
  <c r="R13" i="8"/>
  <c r="J14" i="6" s="1"/>
  <c r="R34" i="8"/>
  <c r="R15" i="8"/>
  <c r="J12" i="6" s="1"/>
  <c r="R20" i="8"/>
  <c r="R23" i="8"/>
  <c r="J5" i="6" s="1"/>
  <c r="R21" i="8"/>
  <c r="R25" i="8"/>
  <c r="R26" i="8"/>
  <c r="R30" i="9"/>
  <c r="R15" i="9"/>
  <c r="R21" i="9"/>
  <c r="R29" i="9"/>
  <c r="R14" i="9"/>
  <c r="R13" i="9"/>
  <c r="R34" i="9"/>
  <c r="H26" i="6" s="1"/>
  <c r="R11" i="9"/>
  <c r="R24" i="9"/>
  <c r="R27" i="9"/>
  <c r="R20" i="9"/>
  <c r="H9" i="6" s="1"/>
  <c r="R12" i="9"/>
  <c r="H14" i="6" s="1"/>
  <c r="R26" i="9"/>
  <c r="R19" i="9"/>
  <c r="R32" i="9"/>
  <c r="R16" i="9"/>
  <c r="H5" i="6" s="1"/>
  <c r="R23" i="9"/>
  <c r="R28" i="9"/>
  <c r="R22" i="9"/>
  <c r="R12" i="4"/>
  <c r="D19" i="6" s="1"/>
  <c r="R21" i="4"/>
  <c r="D24" i="6" s="1"/>
  <c r="R30" i="4"/>
  <c r="R23" i="4"/>
  <c r="R14" i="4"/>
  <c r="R33" i="4"/>
  <c r="D8" i="6" s="1"/>
  <c r="R11" i="4"/>
  <c r="R20" i="4"/>
  <c r="D3" i="6" s="1"/>
  <c r="R27" i="4"/>
  <c r="D13" i="6" s="1"/>
  <c r="R19" i="4"/>
  <c r="D9" i="6" s="1"/>
  <c r="R18" i="4"/>
  <c r="D14" i="6" s="1"/>
  <c r="R29" i="4"/>
  <c r="R16" i="4"/>
  <c r="R22" i="4"/>
  <c r="D17" i="6" s="1"/>
  <c r="R26" i="4"/>
  <c r="D5" i="6" s="1"/>
  <c r="R25" i="4"/>
  <c r="R24" i="4"/>
  <c r="D7" i="6" s="1"/>
  <c r="R17" i="4"/>
  <c r="D4" i="6" s="1"/>
  <c r="R31" i="10"/>
  <c r="F18" i="6" s="1"/>
  <c r="R12" i="10"/>
  <c r="R23" i="10"/>
  <c r="R30" i="10"/>
  <c r="R29" i="10"/>
  <c r="R14" i="10"/>
  <c r="R33" i="10"/>
  <c r="F26" i="6" s="1"/>
  <c r="R11" i="10"/>
  <c r="R17" i="10"/>
  <c r="R28" i="10"/>
  <c r="R16" i="10"/>
  <c r="R20" i="10"/>
  <c r="F14" i="6" s="1"/>
  <c r="R24" i="10"/>
  <c r="F23" i="6" s="1"/>
  <c r="R15" i="10"/>
  <c r="R19" i="10"/>
  <c r="R22" i="10"/>
  <c r="F5" i="6" s="1"/>
  <c r="R27" i="10"/>
  <c r="R18" i="10"/>
  <c r="R21" i="10"/>
  <c r="H37" i="9"/>
  <c r="L24" i="6" l="1"/>
  <c r="L6" i="6"/>
  <c r="L10" i="6"/>
  <c r="L20" i="6"/>
  <c r="L3" i="6"/>
  <c r="L18" i="6"/>
  <c r="L25" i="6"/>
  <c r="L11" i="6"/>
  <c r="L16" i="6"/>
  <c r="L23" i="6"/>
  <c r="L19" i="6"/>
  <c r="L12" i="6"/>
  <c r="L15" i="6"/>
  <c r="L9" i="6"/>
  <c r="L17" i="6"/>
  <c r="L8" i="6"/>
  <c r="L13" i="6"/>
  <c r="J11" i="6"/>
  <c r="J24" i="6"/>
  <c r="J16" i="6"/>
  <c r="J6" i="6"/>
  <c r="J7" i="6"/>
  <c r="J4" i="6"/>
  <c r="J13" i="6"/>
  <c r="J10" i="6"/>
  <c r="J17" i="6"/>
  <c r="J20" i="6"/>
  <c r="J23" i="6"/>
  <c r="J9" i="6"/>
  <c r="J25" i="6"/>
  <c r="J3" i="6"/>
  <c r="J8" i="6"/>
  <c r="J15" i="6"/>
  <c r="H6" i="6"/>
  <c r="H4" i="6"/>
  <c r="H11" i="6"/>
  <c r="H16" i="6"/>
  <c r="N22" i="6"/>
  <c r="H24" i="6"/>
  <c r="H13" i="6"/>
  <c r="H17" i="6"/>
  <c r="H15" i="6"/>
  <c r="H7" i="6"/>
  <c r="H10" i="6"/>
  <c r="H23" i="6"/>
  <c r="H20" i="6"/>
  <c r="H3" i="6"/>
  <c r="H18" i="6"/>
  <c r="H25" i="6"/>
  <c r="H19" i="6"/>
  <c r="H12" i="6"/>
  <c r="H8" i="6"/>
  <c r="D12" i="6"/>
  <c r="D16" i="6"/>
  <c r="D6" i="6"/>
  <c r="D10" i="6"/>
  <c r="D23" i="6"/>
  <c r="D20" i="6"/>
  <c r="D15" i="6"/>
  <c r="D11" i="6"/>
  <c r="F37" i="7"/>
  <c r="D26" i="6"/>
  <c r="N26" i="6" s="1"/>
  <c r="F19" i="6"/>
  <c r="F20" i="6"/>
  <c r="F13" i="6"/>
  <c r="F7" i="6"/>
  <c r="F11" i="6"/>
  <c r="F24" i="6"/>
  <c r="F10" i="6"/>
  <c r="F3" i="6"/>
  <c r="F6" i="6"/>
  <c r="F4" i="6"/>
  <c r="F25" i="6"/>
  <c r="F12" i="6"/>
  <c r="F16" i="6"/>
  <c r="F15" i="6"/>
  <c r="F8" i="6"/>
  <c r="F9" i="6"/>
  <c r="F17" i="6"/>
  <c r="C37" i="7"/>
  <c r="G37" i="7"/>
  <c r="K37" i="7"/>
  <c r="O37" i="7"/>
  <c r="D37" i="7"/>
  <c r="H37" i="7"/>
  <c r="L37" i="7"/>
  <c r="P37" i="7"/>
  <c r="E37" i="7"/>
  <c r="I37" i="7"/>
  <c r="M37" i="7"/>
  <c r="S28" i="4"/>
  <c r="S13" i="4"/>
  <c r="E25" i="6" s="1"/>
  <c r="S32" i="4"/>
  <c r="E21" i="6" s="1"/>
  <c r="S34" i="4"/>
  <c r="S15" i="4"/>
  <c r="S11" i="4"/>
  <c r="E15" i="6" s="1"/>
  <c r="S31" i="4"/>
  <c r="E26" i="6" s="1"/>
  <c r="S21" i="4"/>
  <c r="S26" i="4"/>
  <c r="S17" i="4"/>
  <c r="S29" i="4"/>
  <c r="E10" i="6" s="1"/>
  <c r="H37" i="10"/>
  <c r="K37" i="8"/>
  <c r="S12" i="4"/>
  <c r="E19" i="6" s="1"/>
  <c r="S27" i="4"/>
  <c r="E13" i="6" s="1"/>
  <c r="S33" i="4"/>
  <c r="S23" i="4"/>
  <c r="S30" i="4"/>
  <c r="E11" i="6" s="1"/>
  <c r="S18" i="4"/>
  <c r="E14" i="6" s="1"/>
  <c r="S19" i="4"/>
  <c r="S25" i="4"/>
  <c r="E6" i="6" s="1"/>
  <c r="G37" i="9"/>
  <c r="S24" i="4"/>
  <c r="E7" i="6" s="1"/>
  <c r="S20" i="4"/>
  <c r="S14" i="4"/>
  <c r="S16" i="4"/>
  <c r="E12" i="6" s="1"/>
  <c r="S22" i="4"/>
  <c r="E17" i="6" s="1"/>
  <c r="J37" i="9"/>
  <c r="M37" i="9"/>
  <c r="E37" i="9"/>
  <c r="O37" i="9"/>
  <c r="C37" i="8"/>
  <c r="M37" i="10"/>
  <c r="G37" i="8"/>
  <c r="C37" i="10"/>
  <c r="O37" i="8"/>
  <c r="E37" i="10"/>
  <c r="P37" i="10"/>
  <c r="E37" i="8"/>
  <c r="M37" i="8"/>
  <c r="K37" i="10"/>
  <c r="J37" i="10"/>
  <c r="I37" i="8"/>
  <c r="Q37" i="8"/>
  <c r="D37" i="9"/>
  <c r="D37" i="10"/>
  <c r="I37" i="10"/>
  <c r="N37" i="10"/>
  <c r="F37" i="9"/>
  <c r="K37" i="9"/>
  <c r="Q37" i="9"/>
  <c r="D37" i="8"/>
  <c r="H37" i="8"/>
  <c r="L37" i="8"/>
  <c r="P37" i="8"/>
  <c r="O37" i="10"/>
  <c r="L37" i="9"/>
  <c r="G37" i="10"/>
  <c r="F37" i="10"/>
  <c r="L37" i="10"/>
  <c r="C37" i="9"/>
  <c r="I37" i="9"/>
  <c r="N37" i="9"/>
  <c r="F37" i="8"/>
  <c r="J37" i="8"/>
  <c r="N5" i="6"/>
  <c r="N14" i="6"/>
  <c r="N18" i="6" l="1"/>
  <c r="S28" i="7"/>
  <c r="S31" i="7"/>
  <c r="S30" i="7"/>
  <c r="N4" i="6"/>
  <c r="N9" i="6"/>
  <c r="N23" i="6"/>
  <c r="N24" i="6"/>
  <c r="N13" i="6"/>
  <c r="N17" i="6"/>
  <c r="N12" i="6"/>
  <c r="N3" i="6"/>
  <c r="N7" i="6"/>
  <c r="N25" i="6"/>
  <c r="N19" i="6"/>
  <c r="N8" i="6"/>
  <c r="N10" i="6"/>
  <c r="N20" i="6"/>
  <c r="N15" i="6"/>
  <c r="E4" i="6"/>
  <c r="E16" i="6"/>
  <c r="E20" i="6"/>
  <c r="E5" i="6"/>
  <c r="E23" i="6"/>
  <c r="E22" i="6"/>
  <c r="E3" i="6"/>
  <c r="E9" i="6"/>
  <c r="E8" i="6"/>
  <c r="E24" i="6"/>
  <c r="E18" i="6"/>
  <c r="S24" i="7"/>
  <c r="S23" i="7"/>
  <c r="N16" i="6"/>
  <c r="N6" i="6"/>
  <c r="N11" i="6"/>
  <c r="S13" i="7"/>
  <c r="S25" i="7"/>
  <c r="S12" i="7"/>
  <c r="S26" i="7"/>
  <c r="S29" i="7"/>
  <c r="S16" i="7"/>
  <c r="M24" i="6" s="1"/>
  <c r="S17" i="7"/>
  <c r="S18" i="7"/>
  <c r="S21" i="7"/>
  <c r="S20" i="7"/>
  <c r="S14" i="7"/>
  <c r="S33" i="7"/>
  <c r="M21" i="6" s="1"/>
  <c r="S11" i="7"/>
  <c r="M19" i="6" s="1"/>
  <c r="S27" i="7"/>
  <c r="S22" i="7"/>
  <c r="S32" i="7"/>
  <c r="S19" i="7"/>
  <c r="S15" i="7"/>
  <c r="S34" i="7"/>
  <c r="S31" i="8"/>
  <c r="S29" i="8"/>
  <c r="K21" i="6" s="1"/>
  <c r="S27" i="8"/>
  <c r="S19" i="8"/>
  <c r="S17" i="8"/>
  <c r="S33" i="9"/>
  <c r="S31" i="9"/>
  <c r="S34" i="9"/>
  <c r="S32" i="9"/>
  <c r="S30" i="9"/>
  <c r="S33" i="10"/>
  <c r="S31" i="10"/>
  <c r="S34" i="10"/>
  <c r="S32" i="10"/>
  <c r="S30" i="10"/>
  <c r="S11" i="9"/>
  <c r="S15" i="9"/>
  <c r="S23" i="9"/>
  <c r="S13" i="9"/>
  <c r="S25" i="9"/>
  <c r="S26" i="9"/>
  <c r="S12" i="9"/>
  <c r="S24" i="9"/>
  <c r="S20" i="9"/>
  <c r="S28" i="9"/>
  <c r="S16" i="9"/>
  <c r="S18" i="9"/>
  <c r="S29" i="9"/>
  <c r="I18" i="6" s="1"/>
  <c r="S17" i="9"/>
  <c r="S24" i="8"/>
  <c r="S34" i="8"/>
  <c r="S14" i="8"/>
  <c r="S28" i="8"/>
  <c r="S25" i="8"/>
  <c r="S22" i="8"/>
  <c r="S18" i="8"/>
  <c r="S26" i="8"/>
  <c r="S11" i="8"/>
  <c r="S23" i="8"/>
  <c r="S16" i="8"/>
  <c r="S21" i="8"/>
  <c r="S12" i="8"/>
  <c r="S15" i="8"/>
  <c r="S30" i="8"/>
  <c r="S32" i="8"/>
  <c r="S20" i="8"/>
  <c r="K17" i="6" s="1"/>
  <c r="S33" i="8"/>
  <c r="K11" i="6" s="1"/>
  <c r="S13" i="8"/>
  <c r="S27" i="9"/>
  <c r="S16" i="10"/>
  <c r="S13" i="10"/>
  <c r="S28" i="10"/>
  <c r="S29" i="10"/>
  <c r="S18" i="10"/>
  <c r="S15" i="10"/>
  <c r="S23" i="10"/>
  <c r="S14" i="10"/>
  <c r="S17" i="10"/>
  <c r="S12" i="10"/>
  <c r="G7" i="6" s="1"/>
  <c r="S24" i="10"/>
  <c r="S27" i="10"/>
  <c r="S11" i="10"/>
  <c r="S25" i="10"/>
  <c r="S21" i="10"/>
  <c r="S20" i="10"/>
  <c r="S22" i="10"/>
  <c r="S26" i="10"/>
  <c r="S19" i="10"/>
  <c r="S21" i="9"/>
  <c r="S22" i="9"/>
  <c r="S19" i="9"/>
  <c r="S14" i="9"/>
  <c r="M18" i="6" l="1"/>
  <c r="M20" i="6"/>
  <c r="M16" i="6"/>
  <c r="M3" i="6"/>
  <c r="M8" i="6"/>
  <c r="M5" i="6"/>
  <c r="M23" i="6"/>
  <c r="M26" i="6"/>
  <c r="M12" i="6"/>
  <c r="K18" i="6"/>
  <c r="K14" i="6"/>
  <c r="K15" i="6"/>
  <c r="K22" i="6"/>
  <c r="K7" i="6"/>
  <c r="K16" i="6"/>
  <c r="K4" i="6"/>
  <c r="K12" i="6"/>
  <c r="K5" i="6"/>
  <c r="K20" i="6"/>
  <c r="I21" i="6"/>
  <c r="I24" i="6"/>
  <c r="I13" i="6"/>
  <c r="I19" i="6"/>
  <c r="I5" i="6"/>
  <c r="I12" i="6"/>
  <c r="I8" i="6"/>
  <c r="I16" i="6"/>
  <c r="I23" i="6"/>
  <c r="I9" i="6"/>
  <c r="I3" i="6"/>
  <c r="G18" i="6"/>
  <c r="K8" i="6"/>
  <c r="K6" i="6"/>
  <c r="K13" i="6"/>
  <c r="I10" i="6"/>
  <c r="I11" i="6"/>
  <c r="I17" i="6"/>
  <c r="K25" i="6"/>
  <c r="M10" i="6"/>
  <c r="M22" i="6"/>
  <c r="M6" i="6"/>
  <c r="I7" i="6"/>
  <c r="I26" i="6"/>
  <c r="K3" i="6"/>
  <c r="K9" i="6"/>
  <c r="K19" i="6"/>
  <c r="I20" i="6"/>
  <c r="I4" i="6"/>
  <c r="I22" i="6"/>
  <c r="K23" i="6"/>
  <c r="M7" i="6"/>
  <c r="M4" i="6"/>
  <c r="M25" i="6"/>
  <c r="M11" i="6"/>
  <c r="K24" i="6"/>
  <c r="K10" i="6"/>
  <c r="I14" i="6"/>
  <c r="I6" i="6"/>
  <c r="I25" i="6"/>
  <c r="K26" i="6"/>
  <c r="M15" i="6"/>
  <c r="M9" i="6"/>
  <c r="M14" i="6"/>
  <c r="M17" i="6"/>
  <c r="M13" i="6"/>
  <c r="G9" i="6"/>
  <c r="G21" i="6"/>
  <c r="G5" i="6"/>
  <c r="G14" i="6"/>
  <c r="G4" i="6"/>
  <c r="G16" i="6"/>
  <c r="G8" i="6"/>
  <c r="G3" i="6"/>
  <c r="G19" i="6"/>
  <c r="G11" i="6"/>
  <c r="G20" i="6"/>
  <c r="G15" i="6"/>
  <c r="G10" i="6"/>
  <c r="G13" i="6"/>
  <c r="G24" i="6"/>
  <c r="G22" i="6"/>
  <c r="G25" i="6"/>
  <c r="G17" i="6"/>
  <c r="G6" i="6"/>
  <c r="G26" i="6"/>
  <c r="G23" i="6"/>
  <c r="G12" i="6"/>
  <c r="O21" i="6"/>
  <c r="O19" i="6" l="1"/>
  <c r="O18" i="6"/>
  <c r="O24" i="6"/>
  <c r="O14" i="6"/>
  <c r="O9" i="6"/>
  <c r="O4" i="6"/>
  <c r="O16" i="6"/>
  <c r="O7" i="6"/>
  <c r="O5" i="6"/>
  <c r="O15" i="6"/>
  <c r="O23" i="6"/>
  <c r="O22" i="6"/>
  <c r="O12" i="6"/>
  <c r="O26" i="6"/>
  <c r="O20" i="6"/>
  <c r="O8" i="6"/>
  <c r="O3" i="6"/>
  <c r="O11" i="6"/>
  <c r="O10" i="6"/>
  <c r="O6" i="6"/>
  <c r="O17" i="6"/>
  <c r="O13" i="6"/>
  <c r="O25" i="6"/>
</calcChain>
</file>

<file path=xl/sharedStrings.xml><?xml version="1.0" encoding="utf-8"?>
<sst xmlns="http://schemas.openxmlformats.org/spreadsheetml/2006/main" count="208" uniqueCount="44">
  <si>
    <t>Название команды</t>
  </si>
  <si>
    <t>тур 1</t>
  </si>
  <si>
    <t>тур 2</t>
  </si>
  <si>
    <t>M&amp;B</t>
  </si>
  <si>
    <t>Вкруже</t>
  </si>
  <si>
    <t>тур 3</t>
  </si>
  <si>
    <t>тур 4</t>
  </si>
  <si>
    <t>Рейтинг Вопроса</t>
  </si>
  <si>
    <t>Количество участников</t>
  </si>
  <si>
    <t>Рейтинг</t>
  </si>
  <si>
    <t>Суббота, 13</t>
  </si>
  <si>
    <t>Кузинатра</t>
  </si>
  <si>
    <t>ДОМ</t>
  </si>
  <si>
    <t>Тормоза</t>
  </si>
  <si>
    <t>Черная дыра</t>
  </si>
  <si>
    <t>Выше Плинтуса</t>
  </si>
  <si>
    <t>Инк</t>
  </si>
  <si>
    <t>ID</t>
  </si>
  <si>
    <t>Вопрос</t>
  </si>
  <si>
    <t>Всего</t>
  </si>
  <si>
    <t>тур 5</t>
  </si>
  <si>
    <t>Тур 1</t>
  </si>
  <si>
    <t>Очки</t>
  </si>
  <si>
    <t xml:space="preserve">Всего
Всего
</t>
  </si>
  <si>
    <t>Тур 2</t>
  </si>
  <si>
    <t>Тур 3</t>
  </si>
  <si>
    <t>Тур 4</t>
  </si>
  <si>
    <t>Тур 5</t>
  </si>
  <si>
    <t>Веретено</t>
  </si>
  <si>
    <t>American Whale</t>
  </si>
  <si>
    <t>Фикус</t>
  </si>
  <si>
    <t>Монреаль Канадиенс</t>
  </si>
  <si>
    <t>Абзац</t>
  </si>
  <si>
    <t>Пионеры</t>
  </si>
  <si>
    <t>42</t>
  </si>
  <si>
    <t>Вечно Живые</t>
  </si>
  <si>
    <t>Авокадо Дьявола</t>
  </si>
  <si>
    <t>СовМин</t>
  </si>
  <si>
    <t>Контрольный выстрел</t>
  </si>
  <si>
    <t>Тамбовские Волки</t>
  </si>
  <si>
    <t>УкАз</t>
  </si>
  <si>
    <t>Ветераны</t>
  </si>
  <si>
    <t>Тихий Омут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</si>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</sst>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i/>
      <sz val="10"/>
      <name val="Arial"/>
      <family val="2"/>
    </font>
    <font>
      <b/>
      <sz val="10"/>
      <color rgb="FFC00000"/>
      <name val="Arial"/>
      <family val="2"/>
    </font>
    <font>
      <b/>
      <sz val="11"/>
      <color rgb="FF2C6AC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Font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NumberFormat="1" applyFont="1" applyFill="1" applyBorder="1" applyAlignment="1" applyProtection="1"/>
    <xf numFmtId="0" fontId="4" fillId="3" borderId="1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center"/>
    </xf>
    <xf numFmtId="0" fontId="4" fillId="3" borderId="4" xfId="1" applyNumberFormat="1" applyFont="1" applyFill="1" applyBorder="1" applyAlignment="1" applyProtection="1"/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3" fillId="0" borderId="5" xfId="1" applyNumberFormat="1" applyFont="1" applyFill="1" applyBorder="1" applyAlignment="1" applyProtection="1"/>
    <xf numFmtId="0" fontId="7" fillId="0" borderId="4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/>
    <xf numFmtId="0" fontId="7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7" fillId="0" borderId="5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3" borderId="1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7" fillId="0" borderId="9" xfId="1" applyNumberFormat="1" applyFont="1" applyFill="1" applyBorder="1" applyAlignment="1" applyProtection="1"/>
    <xf numFmtId="0" fontId="8" fillId="0" borderId="0" xfId="0" applyFont="1" applyAlignment="1">
      <alignment vertical="top" wrapText="1"/>
    </xf>
    <xf numFmtId="0" fontId="7" fillId="0" borderId="13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>
      <alignment horizontal="center"/>
      <protection locked="0"/>
    </xf>
    <xf numFmtId="0" fontId="3" fillId="0" borderId="4" xfId="1" applyNumberFormat="1" applyFont="1" applyFill="1" applyBorder="1" applyAlignment="1" applyProtection="1">
      <alignment horizontal="center"/>
    </xf>
    <xf numFmtId="0" fontId="4" fillId="2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4" fillId="2" borderId="1" xfId="1" applyNumberFormat="1" applyFont="1" applyFill="1" applyBorder="1" applyAlignment="1" applyProtection="1">
      <alignment horizontal="left"/>
      <protection locked="0"/>
    </xf>
    <xf numFmtId="0" fontId="4" fillId="0" borderId="1" xfId="1" applyNumberFormat="1" applyFont="1" applyFill="1" applyBorder="1" applyAlignment="1" applyProtection="1">
      <alignment horizontal="left"/>
      <protection locked="0"/>
    </xf>
    <xf numFmtId="0" fontId="3" fillId="0" borderId="1" xfId="1" applyNumberFormat="1" applyFont="1" applyFill="1" applyBorder="1" applyAlignment="1" applyProtection="1">
      <alignment horizontal="left"/>
    </xf>
    <xf numFmtId="0" fontId="4" fillId="2" borderId="4" xfId="1" applyNumberFormat="1" applyFont="1" applyFill="1" applyBorder="1" applyAlignment="1" applyProtection="1">
      <alignment horizontal="center"/>
      <protection locked="0"/>
    </xf>
    <xf numFmtId="0" fontId="4" fillId="2" borderId="4" xfId="1" applyNumberFormat="1" applyFont="1" applyFill="1" applyBorder="1" applyAlignment="1" applyProtection="1">
      <alignment horizontal="left"/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4" xfId="1" applyNumberFormat="1" applyFont="1" applyFill="1" applyBorder="1" applyAlignment="1" applyProtection="1">
      <alignment horizontal="left"/>
      <protection locked="0"/>
    </xf>
    <xf numFmtId="0" fontId="7" fillId="0" borderId="8" xfId="1" applyNumberFormat="1" applyFont="1" applyFill="1" applyBorder="1" applyAlignment="1" applyProtection="1">
      <alignment horizontal="center"/>
    </xf>
    <xf numFmtId="0" fontId="7" fillId="0" borderId="10" xfId="1" applyNumberFormat="1" applyFont="1" applyFill="1" applyBorder="1" applyAlignment="1" applyProtection="1">
      <alignment horizontal="center"/>
    </xf>
    <xf numFmtId="0" fontId="7" fillId="0" borderId="7" xfId="1" applyNumberFormat="1" applyFont="1" applyFill="1" applyBorder="1" applyAlignment="1" applyProtection="1">
      <alignment horizontal="center"/>
    </xf>
    <xf numFmtId="0" fontId="7" fillId="0" borderId="11" xfId="1" applyNumberFormat="1" applyFont="1" applyFill="1" applyBorder="1" applyAlignment="1" applyProtection="1">
      <alignment horizontal="center" wrapText="1"/>
    </xf>
    <xf numFmtId="0" fontId="7" fillId="0" borderId="12" xfId="1" applyNumberFormat="1" applyFont="1" applyFill="1" applyBorder="1" applyAlignment="1" applyProtection="1">
      <alignment horizontal="center" wrapText="1"/>
    </xf>
    <xf numFmtId="0" fontId="7" fillId="0" borderId="11" xfId="1" applyNumberFormat="1" applyFont="1" applyFill="1" applyBorder="1" applyAlignment="1" applyProtection="1">
      <alignment horizontal="center"/>
    </xf>
    <xf numFmtId="0" fontId="7" fillId="0" borderId="12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_Chicago_LoonieCup2012_tur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28574</xdr:colOff>
      <xdr:row>7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15424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28574</xdr:colOff>
      <xdr:row>7</xdr:row>
      <xdr:rowOff>123824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15424" cy="125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28574</xdr:colOff>
      <xdr:row>8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115424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28574</xdr:colOff>
      <xdr:row>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15424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28574</xdr:colOff>
      <xdr:row>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115424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T55"/>
  <sheetViews>
    <sheetView topLeftCell="A7" zoomScaleSheetLayoutView="10" workbookViewId="0">
      <selection activeCell="W23" sqref="W23"/>
    </sheetView>
  </sheetViews>
  <sheetFormatPr defaultRowHeight="12.75" x14ac:dyDescent="0.2"/>
  <cols>
    <col min="1" max="1" width="6.140625" style="3" customWidth="1"/>
    <col min="2" max="2" width="34.85546875" style="3" customWidth="1"/>
    <col min="3" max="17" width="5" style="3" customWidth="1"/>
    <col min="18" max="18" width="9" style="3" customWidth="1"/>
    <col min="19" max="19" width="11.28515625" style="3" customWidth="1"/>
    <col min="20" max="20" width="6.85546875" style="3" customWidth="1"/>
    <col min="21" max="16384" width="9.140625" style="2"/>
  </cols>
  <sheetData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17"/>
      <c r="B9" s="17"/>
      <c r="C9" s="41" t="s">
        <v>18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22" t="s">
        <v>19</v>
      </c>
      <c r="S9" s="21"/>
      <c r="T9" s="26"/>
    </row>
    <row r="10" spans="1:20" x14ac:dyDescent="0.2">
      <c r="A10" s="18" t="s">
        <v>17</v>
      </c>
      <c r="B10" s="19" t="s">
        <v>0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  <c r="Q10" s="14">
        <v>15</v>
      </c>
      <c r="R10" s="18" t="s">
        <v>1</v>
      </c>
      <c r="S10" s="20" t="s">
        <v>9</v>
      </c>
      <c r="T10" s="19">
        <v>0</v>
      </c>
    </row>
    <row r="11" spans="1:20" s="11" customFormat="1" x14ac:dyDescent="0.2">
      <c r="A11" s="32">
        <v>11</v>
      </c>
      <c r="B11" s="34" t="s">
        <v>16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J11" s="11">
        <v>1</v>
      </c>
      <c r="L11" s="11">
        <v>1</v>
      </c>
      <c r="M11" s="11">
        <v>1</v>
      </c>
      <c r="O11" s="11">
        <v>1</v>
      </c>
      <c r="P11" s="11">
        <v>1</v>
      </c>
      <c r="Q11" s="11">
        <v>1</v>
      </c>
      <c r="R11" s="32">
        <f t="shared" ref="R11:R34" si="0">SUM(C11:Q11)</f>
        <v>11</v>
      </c>
      <c r="S11" s="11">
        <f t="shared" ref="S11:S34" si="1">+C11*C$37+D11*D$37+E11*E$37+F11*F$37+G11*G$37+H11*H$37+I11*I$37+J11*J$37+K11*K$37+L11*L$37+M11*M$37+N11*N$37+O11*O$37+P11*P$37+Q11*Q$37</f>
        <v>126</v>
      </c>
    </row>
    <row r="12" spans="1:20" s="10" customFormat="1" x14ac:dyDescent="0.2">
      <c r="A12" s="33">
        <v>1</v>
      </c>
      <c r="B12" s="35" t="s">
        <v>10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K12" s="10">
        <v>1</v>
      </c>
      <c r="M12" s="10">
        <v>1</v>
      </c>
      <c r="O12" s="10">
        <v>1</v>
      </c>
      <c r="P12" s="10">
        <v>1</v>
      </c>
      <c r="Q12" s="10">
        <v>1</v>
      </c>
      <c r="R12" s="33">
        <f t="shared" si="0"/>
        <v>11</v>
      </c>
      <c r="S12" s="10">
        <f t="shared" si="1"/>
        <v>115</v>
      </c>
    </row>
    <row r="13" spans="1:20" s="11" customFormat="1" x14ac:dyDescent="0.2">
      <c r="A13" s="32">
        <v>4</v>
      </c>
      <c r="B13" s="34" t="s">
        <v>13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K13" s="11">
        <v>1</v>
      </c>
      <c r="M13" s="11">
        <v>1</v>
      </c>
      <c r="O13" s="11">
        <v>1</v>
      </c>
      <c r="P13" s="11">
        <v>1</v>
      </c>
      <c r="Q13" s="11">
        <v>1</v>
      </c>
      <c r="R13" s="32">
        <f t="shared" si="0"/>
        <v>11</v>
      </c>
      <c r="S13" s="11">
        <f t="shared" si="1"/>
        <v>115</v>
      </c>
    </row>
    <row r="14" spans="1:20" s="10" customFormat="1" x14ac:dyDescent="0.2">
      <c r="A14" s="32">
        <v>3</v>
      </c>
      <c r="B14" s="34" t="s">
        <v>11</v>
      </c>
      <c r="C14" s="11"/>
      <c r="D14" s="11">
        <v>1</v>
      </c>
      <c r="E14" s="11">
        <v>1</v>
      </c>
      <c r="F14" s="11">
        <v>1</v>
      </c>
      <c r="G14" s="11">
        <v>1</v>
      </c>
      <c r="H14" s="11"/>
      <c r="I14" s="11"/>
      <c r="J14" s="11"/>
      <c r="K14" s="11"/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32">
        <f t="shared" si="0"/>
        <v>10</v>
      </c>
      <c r="S14" s="11">
        <f t="shared" si="1"/>
        <v>116</v>
      </c>
      <c r="T14" s="11">
        <v>1</v>
      </c>
    </row>
    <row r="15" spans="1:20" s="11" customFormat="1" x14ac:dyDescent="0.2">
      <c r="A15" s="33">
        <v>8</v>
      </c>
      <c r="B15" s="35" t="s">
        <v>30</v>
      </c>
      <c r="C15" s="10"/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/>
      <c r="K15" s="10"/>
      <c r="L15" s="10">
        <v>1</v>
      </c>
      <c r="M15" s="10">
        <v>1</v>
      </c>
      <c r="N15" s="10"/>
      <c r="O15" s="10">
        <v>1</v>
      </c>
      <c r="P15" s="10">
        <v>1</v>
      </c>
      <c r="Q15" s="10"/>
      <c r="R15" s="33">
        <f t="shared" si="0"/>
        <v>10</v>
      </c>
      <c r="S15" s="10">
        <f t="shared" si="1"/>
        <v>98</v>
      </c>
      <c r="T15" s="10"/>
    </row>
    <row r="16" spans="1:20" s="10" customFormat="1" x14ac:dyDescent="0.2">
      <c r="A16" s="33">
        <v>2</v>
      </c>
      <c r="B16" s="35" t="s">
        <v>28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K16" s="10">
        <v>1</v>
      </c>
      <c r="M16" s="10">
        <v>1</v>
      </c>
      <c r="P16" s="10">
        <v>1</v>
      </c>
      <c r="Q16" s="10">
        <v>1</v>
      </c>
      <c r="R16" s="33">
        <f t="shared" si="0"/>
        <v>9</v>
      </c>
      <c r="S16" s="10">
        <f t="shared" si="1"/>
        <v>88</v>
      </c>
      <c r="T16" s="10">
        <v>1</v>
      </c>
    </row>
    <row r="17" spans="1:20" s="11" customFormat="1" x14ac:dyDescent="0.2">
      <c r="A17" s="32">
        <v>6</v>
      </c>
      <c r="B17" s="34" t="s">
        <v>34</v>
      </c>
      <c r="D17" s="11">
        <v>1</v>
      </c>
      <c r="E17" s="11">
        <v>1</v>
      </c>
      <c r="F17" s="11">
        <v>1</v>
      </c>
      <c r="H17" s="11">
        <v>1</v>
      </c>
      <c r="I17" s="11">
        <v>1</v>
      </c>
      <c r="L17" s="11">
        <v>1</v>
      </c>
      <c r="M17" s="11">
        <v>1</v>
      </c>
      <c r="P17" s="11">
        <v>1</v>
      </c>
      <c r="Q17" s="11">
        <v>1</v>
      </c>
      <c r="R17" s="32">
        <f t="shared" si="0"/>
        <v>9</v>
      </c>
      <c r="S17" s="11">
        <f t="shared" si="1"/>
        <v>83</v>
      </c>
    </row>
    <row r="18" spans="1:20" s="10" customFormat="1" x14ac:dyDescent="0.2">
      <c r="A18" s="33">
        <v>13</v>
      </c>
      <c r="B18" s="35" t="s">
        <v>35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L18" s="10">
        <v>1</v>
      </c>
      <c r="O18" s="10">
        <v>1</v>
      </c>
      <c r="P18" s="10">
        <v>1</v>
      </c>
      <c r="Q18" s="10">
        <v>1</v>
      </c>
      <c r="R18" s="33">
        <f t="shared" si="0"/>
        <v>9</v>
      </c>
      <c r="S18" s="10">
        <f t="shared" si="1"/>
        <v>91</v>
      </c>
      <c r="T18" s="10">
        <v>1</v>
      </c>
    </row>
    <row r="19" spans="1:20" s="11" customFormat="1" x14ac:dyDescent="0.2">
      <c r="A19" s="32">
        <v>7</v>
      </c>
      <c r="B19" s="34" t="s">
        <v>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M19" s="11">
        <v>1</v>
      </c>
      <c r="P19" s="11">
        <v>1</v>
      </c>
      <c r="Q19" s="11">
        <v>1</v>
      </c>
      <c r="R19" s="32">
        <f t="shared" si="0"/>
        <v>9</v>
      </c>
      <c r="S19" s="11">
        <f t="shared" si="1"/>
        <v>80</v>
      </c>
      <c r="T19" s="11">
        <v>1</v>
      </c>
    </row>
    <row r="20" spans="1:20" s="10" customFormat="1" x14ac:dyDescent="0.2">
      <c r="A20" s="33">
        <v>9</v>
      </c>
      <c r="B20" s="35" t="s">
        <v>12</v>
      </c>
      <c r="D20" s="10">
        <v>1</v>
      </c>
      <c r="E20" s="10">
        <v>1</v>
      </c>
      <c r="F20" s="10">
        <v>1</v>
      </c>
      <c r="I20" s="10">
        <v>1</v>
      </c>
      <c r="K20" s="10">
        <v>1</v>
      </c>
      <c r="M20" s="10">
        <v>1</v>
      </c>
      <c r="O20" s="10">
        <v>1</v>
      </c>
      <c r="P20" s="10">
        <v>1</v>
      </c>
      <c r="Q20" s="10">
        <v>1</v>
      </c>
      <c r="R20" s="33">
        <f t="shared" si="0"/>
        <v>9</v>
      </c>
      <c r="S20" s="10">
        <f t="shared" si="1"/>
        <v>92</v>
      </c>
    </row>
    <row r="21" spans="1:20" s="11" customFormat="1" x14ac:dyDescent="0.2">
      <c r="A21" s="32">
        <v>16</v>
      </c>
      <c r="B21" s="34" t="s">
        <v>37</v>
      </c>
      <c r="D21" s="11">
        <v>1</v>
      </c>
      <c r="E21" s="11">
        <v>1</v>
      </c>
      <c r="F21" s="11">
        <v>1</v>
      </c>
      <c r="H21" s="11">
        <v>1</v>
      </c>
      <c r="I21" s="11">
        <v>1</v>
      </c>
      <c r="L21" s="11">
        <v>1</v>
      </c>
      <c r="M21" s="11">
        <v>1</v>
      </c>
      <c r="P21" s="11">
        <v>1</v>
      </c>
      <c r="Q21" s="11">
        <v>1</v>
      </c>
      <c r="R21" s="32">
        <f t="shared" si="0"/>
        <v>9</v>
      </c>
      <c r="S21" s="11">
        <f t="shared" si="1"/>
        <v>83</v>
      </c>
    </row>
    <row r="22" spans="1:20" s="10" customFormat="1" x14ac:dyDescent="0.2">
      <c r="A22" s="33">
        <v>14</v>
      </c>
      <c r="B22" s="35" t="s">
        <v>36</v>
      </c>
      <c r="D22" s="10">
        <v>1</v>
      </c>
      <c r="E22" s="10">
        <v>1</v>
      </c>
      <c r="F22" s="10">
        <v>1</v>
      </c>
      <c r="H22" s="10">
        <v>1</v>
      </c>
      <c r="I22" s="10">
        <v>1</v>
      </c>
      <c r="K22" s="10">
        <v>1</v>
      </c>
      <c r="N22" s="10">
        <v>1</v>
      </c>
      <c r="P22" s="10">
        <v>1</v>
      </c>
      <c r="R22" s="33">
        <f t="shared" si="0"/>
        <v>8</v>
      </c>
      <c r="S22" s="10">
        <f t="shared" si="1"/>
        <v>82</v>
      </c>
      <c r="T22" s="10">
        <v>1</v>
      </c>
    </row>
    <row r="23" spans="1:20" s="11" customFormat="1" x14ac:dyDescent="0.2">
      <c r="A23" s="32">
        <v>10</v>
      </c>
      <c r="B23" s="34" t="s">
        <v>31</v>
      </c>
      <c r="E23" s="11">
        <v>1</v>
      </c>
      <c r="F23" s="11">
        <v>1</v>
      </c>
      <c r="G23" s="11">
        <v>1</v>
      </c>
      <c r="H23" s="11">
        <v>1</v>
      </c>
      <c r="L23" s="11">
        <v>1</v>
      </c>
      <c r="M23" s="11">
        <v>1</v>
      </c>
      <c r="O23" s="11">
        <v>1</v>
      </c>
      <c r="P23" s="11">
        <v>1</v>
      </c>
      <c r="R23" s="32">
        <f t="shared" si="0"/>
        <v>8</v>
      </c>
      <c r="S23" s="11">
        <f t="shared" si="1"/>
        <v>76</v>
      </c>
    </row>
    <row r="24" spans="1:20" s="10" customFormat="1" x14ac:dyDescent="0.2">
      <c r="A24" s="33">
        <v>5</v>
      </c>
      <c r="B24" s="35" t="s">
        <v>29</v>
      </c>
      <c r="E24" s="10">
        <v>1</v>
      </c>
      <c r="F24" s="10">
        <v>1</v>
      </c>
      <c r="H24" s="10">
        <v>1</v>
      </c>
      <c r="I24" s="10">
        <v>1</v>
      </c>
      <c r="M24" s="10">
        <v>1</v>
      </c>
      <c r="P24" s="10">
        <v>1</v>
      </c>
      <c r="R24" s="33">
        <f t="shared" si="0"/>
        <v>6</v>
      </c>
      <c r="S24" s="10">
        <f t="shared" si="1"/>
        <v>40</v>
      </c>
      <c r="T24" s="10">
        <v>1</v>
      </c>
    </row>
    <row r="25" spans="1:20" s="11" customFormat="1" x14ac:dyDescent="0.2">
      <c r="A25" s="32">
        <v>18</v>
      </c>
      <c r="B25" s="34" t="s">
        <v>3</v>
      </c>
      <c r="D25" s="11">
        <v>1</v>
      </c>
      <c r="E25" s="11">
        <v>1</v>
      </c>
      <c r="F25" s="11">
        <v>1</v>
      </c>
      <c r="M25" s="11">
        <v>1</v>
      </c>
      <c r="P25" s="11">
        <v>1</v>
      </c>
      <c r="R25" s="32">
        <f t="shared" si="0"/>
        <v>5</v>
      </c>
      <c r="S25" s="11">
        <f t="shared" si="1"/>
        <v>31</v>
      </c>
      <c r="T25" s="11">
        <v>1</v>
      </c>
    </row>
    <row r="26" spans="1:20" s="10" customFormat="1" x14ac:dyDescent="0.2">
      <c r="A26" s="33">
        <v>12</v>
      </c>
      <c r="B26" s="35" t="s">
        <v>32</v>
      </c>
      <c r="E26" s="10">
        <v>1</v>
      </c>
      <c r="H26" s="10">
        <v>1</v>
      </c>
      <c r="L26" s="10">
        <v>1</v>
      </c>
      <c r="M26" s="10">
        <v>1</v>
      </c>
      <c r="P26" s="10">
        <v>1</v>
      </c>
      <c r="R26" s="33">
        <f t="shared" si="0"/>
        <v>5</v>
      </c>
      <c r="S26" s="10">
        <f t="shared" si="1"/>
        <v>41</v>
      </c>
    </row>
    <row r="27" spans="1:20" s="11" customFormat="1" x14ac:dyDescent="0.2">
      <c r="A27" s="32">
        <v>15</v>
      </c>
      <c r="B27" s="34" t="s">
        <v>15</v>
      </c>
      <c r="E27" s="11">
        <v>1</v>
      </c>
      <c r="F27" s="11">
        <v>1</v>
      </c>
      <c r="I27" s="11">
        <v>1</v>
      </c>
      <c r="O27" s="11">
        <v>1</v>
      </c>
      <c r="P27" s="11">
        <v>1</v>
      </c>
      <c r="R27" s="32">
        <f t="shared" si="0"/>
        <v>5</v>
      </c>
      <c r="S27" s="11">
        <f t="shared" si="1"/>
        <v>36</v>
      </c>
    </row>
    <row r="28" spans="1:20" s="10" customFormat="1" x14ac:dyDescent="0.2">
      <c r="A28" s="33">
        <v>19</v>
      </c>
      <c r="B28" s="35" t="s">
        <v>14</v>
      </c>
      <c r="E28" s="10">
        <v>1</v>
      </c>
      <c r="F28" s="10">
        <v>1</v>
      </c>
      <c r="H28" s="10">
        <v>1</v>
      </c>
      <c r="I28" s="10">
        <v>1</v>
      </c>
      <c r="P28" s="10">
        <v>1</v>
      </c>
      <c r="R28" s="33">
        <f t="shared" si="0"/>
        <v>5</v>
      </c>
      <c r="S28" s="10">
        <f t="shared" si="1"/>
        <v>29</v>
      </c>
    </row>
    <row r="29" spans="1:20" s="11" customFormat="1" x14ac:dyDescent="0.2">
      <c r="A29" s="32">
        <v>23</v>
      </c>
      <c r="B29" s="34" t="s">
        <v>41</v>
      </c>
      <c r="E29" s="11">
        <v>1</v>
      </c>
      <c r="F29" s="11">
        <v>1</v>
      </c>
      <c r="I29" s="11">
        <v>1</v>
      </c>
      <c r="P29" s="11">
        <v>1</v>
      </c>
      <c r="R29" s="32">
        <f t="shared" si="0"/>
        <v>4</v>
      </c>
      <c r="S29" s="11">
        <f t="shared" si="1"/>
        <v>20</v>
      </c>
    </row>
    <row r="30" spans="1:20" s="10" customFormat="1" x14ac:dyDescent="0.2">
      <c r="A30" s="33">
        <v>17</v>
      </c>
      <c r="B30" s="35" t="s">
        <v>33</v>
      </c>
      <c r="E30" s="10">
        <v>1</v>
      </c>
      <c r="F30" s="10">
        <v>1</v>
      </c>
      <c r="G30" s="10">
        <v>1</v>
      </c>
      <c r="P30" s="10">
        <v>1</v>
      </c>
      <c r="R30" s="33">
        <f t="shared" si="0"/>
        <v>4</v>
      </c>
      <c r="S30" s="10">
        <f t="shared" si="1"/>
        <v>23</v>
      </c>
    </row>
    <row r="31" spans="1:20" s="11" customFormat="1" x14ac:dyDescent="0.2">
      <c r="A31" s="32">
        <v>24</v>
      </c>
      <c r="B31" s="34" t="s">
        <v>42</v>
      </c>
      <c r="D31" s="11">
        <v>1</v>
      </c>
      <c r="E31" s="11">
        <v>1</v>
      </c>
      <c r="H31" s="11">
        <v>1</v>
      </c>
      <c r="P31" s="11">
        <v>1</v>
      </c>
      <c r="R31" s="32">
        <f t="shared" si="0"/>
        <v>4</v>
      </c>
      <c r="S31" s="11">
        <f t="shared" si="1"/>
        <v>24</v>
      </c>
    </row>
    <row r="32" spans="1:20" s="10" customFormat="1" x14ac:dyDescent="0.2">
      <c r="A32" s="33">
        <v>22</v>
      </c>
      <c r="B32" s="35" t="s">
        <v>40</v>
      </c>
      <c r="G32" s="10">
        <v>1</v>
      </c>
      <c r="I32" s="10">
        <v>1</v>
      </c>
      <c r="K32" s="10">
        <v>1</v>
      </c>
      <c r="P32" s="10">
        <v>1</v>
      </c>
      <c r="R32" s="33">
        <f t="shared" si="0"/>
        <v>4</v>
      </c>
      <c r="S32" s="10">
        <f t="shared" si="1"/>
        <v>45</v>
      </c>
    </row>
    <row r="33" spans="1:20" s="11" customFormat="1" x14ac:dyDescent="0.2">
      <c r="A33" s="32">
        <v>20</v>
      </c>
      <c r="B33" s="34" t="s">
        <v>38</v>
      </c>
      <c r="F33" s="11">
        <v>1</v>
      </c>
      <c r="I33" s="11">
        <v>1</v>
      </c>
      <c r="P33" s="11">
        <v>1</v>
      </c>
      <c r="R33" s="32">
        <f t="shared" si="0"/>
        <v>3</v>
      </c>
      <c r="S33" s="11">
        <f t="shared" si="1"/>
        <v>17</v>
      </c>
    </row>
    <row r="34" spans="1:20" s="10" customFormat="1" x14ac:dyDescent="0.2">
      <c r="A34" s="33">
        <v>21</v>
      </c>
      <c r="B34" s="35" t="s">
        <v>39</v>
      </c>
      <c r="E34" s="10">
        <v>1</v>
      </c>
      <c r="H34" s="10">
        <v>1</v>
      </c>
      <c r="P34" s="10">
        <v>1</v>
      </c>
      <c r="R34" s="33">
        <f t="shared" si="0"/>
        <v>3</v>
      </c>
      <c r="S34" s="10">
        <f t="shared" si="1"/>
        <v>13</v>
      </c>
    </row>
    <row r="35" spans="1:20" x14ac:dyDescent="0.2">
      <c r="A35" s="6"/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6"/>
    </row>
    <row r="36" spans="1:20" x14ac:dyDescent="0.2">
      <c r="B36" s="5"/>
      <c r="T36" s="5"/>
    </row>
    <row r="37" spans="1:20" x14ac:dyDescent="0.2">
      <c r="B37" s="12" t="s">
        <v>7</v>
      </c>
      <c r="C37" s="12">
        <f t="shared" ref="C37:Q37" si="2">+$C$39-SUM(C11:C34)+1</f>
        <v>25</v>
      </c>
      <c r="D37" s="12">
        <f t="shared" si="2"/>
        <v>11</v>
      </c>
      <c r="E37" s="12">
        <f t="shared" si="2"/>
        <v>3</v>
      </c>
      <c r="F37" s="12">
        <f t="shared" si="2"/>
        <v>5</v>
      </c>
      <c r="G37" s="12">
        <f t="shared" si="2"/>
        <v>14</v>
      </c>
      <c r="H37" s="12">
        <f t="shared" si="2"/>
        <v>9</v>
      </c>
      <c r="I37" s="12">
        <f t="shared" si="2"/>
        <v>11</v>
      </c>
      <c r="J37" s="12">
        <f t="shared" si="2"/>
        <v>24</v>
      </c>
      <c r="K37" s="12">
        <f t="shared" si="2"/>
        <v>19</v>
      </c>
      <c r="L37" s="12">
        <f t="shared" si="2"/>
        <v>17</v>
      </c>
      <c r="M37" s="12">
        <f t="shared" si="2"/>
        <v>11</v>
      </c>
      <c r="N37" s="12">
        <f t="shared" si="2"/>
        <v>23</v>
      </c>
      <c r="O37" s="12">
        <f t="shared" si="2"/>
        <v>16</v>
      </c>
      <c r="P37" s="12">
        <f t="shared" si="2"/>
        <v>1</v>
      </c>
      <c r="Q37" s="12">
        <f t="shared" si="2"/>
        <v>15</v>
      </c>
      <c r="T37" s="12"/>
    </row>
    <row r="38" spans="1:20" ht="13.5" thickBot="1" x14ac:dyDescent="0.25">
      <c r="A38" s="4"/>
      <c r="B38" s="4"/>
      <c r="T38" s="4"/>
    </row>
    <row r="39" spans="1:20" ht="13.5" thickBot="1" x14ac:dyDescent="0.25">
      <c r="B39" s="7" t="s">
        <v>8</v>
      </c>
      <c r="C39" s="8">
        <v>24</v>
      </c>
      <c r="T39" s="29"/>
    </row>
    <row r="40" spans="1:20" x14ac:dyDescent="0.2">
      <c r="A40" s="4"/>
    </row>
    <row r="45" spans="1:20" x14ac:dyDescent="0.2">
      <c r="C45"/>
    </row>
    <row r="46" spans="1:20" x14ac:dyDescent="0.2">
      <c r="C46"/>
    </row>
    <row r="47" spans="1:20" x14ac:dyDescent="0.2">
      <c r="C47"/>
    </row>
    <row r="48" spans="1:20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ht="15" x14ac:dyDescent="0.2">
      <c r="C55" s="28"/>
    </row>
  </sheetData>
  <sortState ref="A11:T34">
    <sortCondition descending="1" ref="R11:R34"/>
  </sortState>
  <mergeCells count="1">
    <mergeCell ref="C9:Q9"/>
  </mergeCells>
  <phoneticPr fontId="1" type="noConversion"/>
  <pageMargins left="0.75" right="0.75" top="1" bottom="1" header="0.5" footer="0.5"/>
  <pageSetup scale="90" firstPageNumber="0" orientation="landscape" horizontalDpi="300" verticalDpi="300" r:id="rId1"/>
  <headerFooter alignWithMargins="0">
    <oddHeader>&amp;CTAB]</oddHeader>
    <oddFooter>&amp;CPage PAGE]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40"/>
  <sheetViews>
    <sheetView topLeftCell="A7" zoomScaleSheetLayoutView="10" workbookViewId="0">
      <selection activeCell="R14" sqref="R14"/>
    </sheetView>
  </sheetViews>
  <sheetFormatPr defaultRowHeight="12.75" x14ac:dyDescent="0.2"/>
  <cols>
    <col min="1" max="1" width="6.140625" style="3" customWidth="1"/>
    <col min="2" max="2" width="34.85546875" style="3" customWidth="1"/>
    <col min="3" max="17" width="5" style="3" customWidth="1"/>
    <col min="18" max="18" width="9" style="3" customWidth="1"/>
    <col min="19" max="19" width="11.28515625" style="3" customWidth="1"/>
    <col min="20" max="16384" width="9.140625" style="2"/>
  </cols>
  <sheetData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7"/>
      <c r="B9" s="17"/>
      <c r="C9" s="41" t="s">
        <v>18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22" t="s">
        <v>19</v>
      </c>
      <c r="S9" s="21"/>
    </row>
    <row r="10" spans="1:19" x14ac:dyDescent="0.2">
      <c r="A10" s="18" t="s">
        <v>17</v>
      </c>
      <c r="B10" s="19" t="s">
        <v>0</v>
      </c>
      <c r="C10" s="14">
        <v>16</v>
      </c>
      <c r="D10" s="14">
        <v>17</v>
      </c>
      <c r="E10" s="14">
        <v>18</v>
      </c>
      <c r="F10" s="14">
        <v>19</v>
      </c>
      <c r="G10" s="14">
        <v>20</v>
      </c>
      <c r="H10" s="14">
        <v>21</v>
      </c>
      <c r="I10" s="14">
        <v>22</v>
      </c>
      <c r="J10" s="14">
        <v>23</v>
      </c>
      <c r="K10" s="14">
        <v>24</v>
      </c>
      <c r="L10" s="14">
        <v>25</v>
      </c>
      <c r="M10" s="14">
        <v>26</v>
      </c>
      <c r="N10" s="14">
        <v>27</v>
      </c>
      <c r="O10" s="14">
        <v>28</v>
      </c>
      <c r="P10" s="14">
        <v>29</v>
      </c>
      <c r="Q10" s="14">
        <v>30</v>
      </c>
      <c r="R10" s="18" t="s">
        <v>2</v>
      </c>
      <c r="S10" s="20" t="s">
        <v>9</v>
      </c>
    </row>
    <row r="11" spans="1:19" x14ac:dyDescent="0.2">
      <c r="A11" s="39">
        <v>11</v>
      </c>
      <c r="B11" s="40" t="s">
        <v>16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/>
      <c r="J11" s="30">
        <v>1</v>
      </c>
      <c r="K11" s="30">
        <v>1</v>
      </c>
      <c r="L11" s="30">
        <v>1</v>
      </c>
      <c r="M11" s="30">
        <v>1</v>
      </c>
      <c r="N11" s="30"/>
      <c r="O11" s="30"/>
      <c r="P11" s="30"/>
      <c r="Q11" s="30">
        <v>1</v>
      </c>
      <c r="R11" s="30">
        <f t="shared" ref="R11:R34" si="0">SUM(C11:Q11)</f>
        <v>11</v>
      </c>
      <c r="S11" s="23">
        <f t="shared" ref="S11:S34" si="1">+C11*C$37+D11*D$37+E11*E$37+F11*F$37+G11*G$37+H11*H$37+I11*I$37+J11*J$37+K11*K$37+L11*L$37+M11*M$37+N11*N$37+O11*O$37+P11*P$37+Q11*Q$37</f>
        <v>162</v>
      </c>
    </row>
    <row r="12" spans="1:19" x14ac:dyDescent="0.2">
      <c r="A12" s="33">
        <v>1</v>
      </c>
      <c r="B12" s="35" t="s">
        <v>10</v>
      </c>
      <c r="C12" s="10">
        <v>1</v>
      </c>
      <c r="D12" s="10">
        <v>1</v>
      </c>
      <c r="E12" s="10">
        <v>1</v>
      </c>
      <c r="F12" s="10"/>
      <c r="G12" s="10">
        <v>1</v>
      </c>
      <c r="H12" s="10">
        <v>1</v>
      </c>
      <c r="I12" s="10">
        <v>1</v>
      </c>
      <c r="J12" s="10">
        <v>1</v>
      </c>
      <c r="K12" s="10"/>
      <c r="L12" s="10">
        <v>1</v>
      </c>
      <c r="M12" s="10">
        <v>1</v>
      </c>
      <c r="N12" s="10">
        <v>1</v>
      </c>
      <c r="O12" s="10"/>
      <c r="P12" s="10"/>
      <c r="Q12" s="10">
        <v>1</v>
      </c>
      <c r="R12" s="10">
        <f t="shared" si="0"/>
        <v>11</v>
      </c>
      <c r="S12" s="24">
        <f t="shared" si="1"/>
        <v>178</v>
      </c>
    </row>
    <row r="13" spans="1:19" x14ac:dyDescent="0.2">
      <c r="A13" s="37">
        <v>4</v>
      </c>
      <c r="B13" s="38" t="s">
        <v>13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/>
      <c r="J13" s="11"/>
      <c r="K13" s="11">
        <v>1</v>
      </c>
      <c r="L13" s="11">
        <v>1</v>
      </c>
      <c r="M13" s="11">
        <v>1</v>
      </c>
      <c r="N13" s="11"/>
      <c r="O13" s="11">
        <v>1</v>
      </c>
      <c r="P13" s="11"/>
      <c r="Q13" s="11">
        <v>1</v>
      </c>
      <c r="R13" s="11">
        <f t="shared" si="0"/>
        <v>11</v>
      </c>
      <c r="S13" s="25">
        <f t="shared" si="1"/>
        <v>161</v>
      </c>
    </row>
    <row r="14" spans="1:19" x14ac:dyDescent="0.2">
      <c r="A14" s="33">
        <v>3</v>
      </c>
      <c r="B14" s="35" t="s">
        <v>11</v>
      </c>
      <c r="C14" s="10">
        <v>1</v>
      </c>
      <c r="D14" s="10"/>
      <c r="E14" s="10">
        <v>1</v>
      </c>
      <c r="F14" s="10"/>
      <c r="G14" s="10">
        <v>1</v>
      </c>
      <c r="H14" s="10">
        <v>1</v>
      </c>
      <c r="I14" s="10"/>
      <c r="J14" s="10"/>
      <c r="K14" s="10">
        <v>1</v>
      </c>
      <c r="L14" s="10">
        <v>1</v>
      </c>
      <c r="M14" s="10">
        <v>1</v>
      </c>
      <c r="N14" s="10"/>
      <c r="O14" s="10">
        <v>1</v>
      </c>
      <c r="P14" s="10">
        <v>1</v>
      </c>
      <c r="Q14" s="10">
        <v>1</v>
      </c>
      <c r="R14" s="10">
        <f t="shared" si="0"/>
        <v>10</v>
      </c>
      <c r="S14" s="24">
        <f t="shared" si="1"/>
        <v>145</v>
      </c>
    </row>
    <row r="15" spans="1:19" x14ac:dyDescent="0.2">
      <c r="A15" s="39">
        <v>2</v>
      </c>
      <c r="B15" s="40" t="s">
        <v>28</v>
      </c>
      <c r="C15" s="10"/>
      <c r="D15" s="10">
        <v>1</v>
      </c>
      <c r="E15" s="10"/>
      <c r="F15" s="10"/>
      <c r="G15" s="10">
        <v>1</v>
      </c>
      <c r="H15" s="10">
        <v>1</v>
      </c>
      <c r="I15" s="10"/>
      <c r="J15" s="10"/>
      <c r="K15" s="10">
        <v>1</v>
      </c>
      <c r="L15" s="10">
        <v>1</v>
      </c>
      <c r="M15" s="10">
        <v>1</v>
      </c>
      <c r="N15" s="10">
        <v>1</v>
      </c>
      <c r="O15" s="10"/>
      <c r="P15" s="10"/>
      <c r="Q15" s="10">
        <v>1</v>
      </c>
      <c r="R15" s="10">
        <f t="shared" si="0"/>
        <v>8</v>
      </c>
      <c r="S15" s="25">
        <f t="shared" si="1"/>
        <v>119</v>
      </c>
    </row>
    <row r="16" spans="1:19" x14ac:dyDescent="0.2">
      <c r="A16" s="32">
        <v>7</v>
      </c>
      <c r="B16" s="34" t="s">
        <v>4</v>
      </c>
      <c r="C16" s="11"/>
      <c r="D16" s="11"/>
      <c r="E16" s="11"/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/>
      <c r="N16" s="11"/>
      <c r="O16" s="11">
        <v>1</v>
      </c>
      <c r="P16" s="11"/>
      <c r="Q16" s="11"/>
      <c r="R16" s="11">
        <f t="shared" si="0"/>
        <v>8</v>
      </c>
      <c r="S16" s="24">
        <f t="shared" si="1"/>
        <v>129</v>
      </c>
    </row>
    <row r="17" spans="1:19" x14ac:dyDescent="0.2">
      <c r="A17" s="37">
        <v>9</v>
      </c>
      <c r="B17" s="38" t="s">
        <v>12</v>
      </c>
      <c r="C17" s="11">
        <v>1</v>
      </c>
      <c r="D17" s="11"/>
      <c r="E17" s="11">
        <v>1</v>
      </c>
      <c r="F17" s="11"/>
      <c r="G17" s="11"/>
      <c r="H17" s="11"/>
      <c r="I17" s="11"/>
      <c r="J17" s="11">
        <v>1</v>
      </c>
      <c r="K17" s="11">
        <v>1</v>
      </c>
      <c r="L17" s="11">
        <v>1</v>
      </c>
      <c r="M17" s="11"/>
      <c r="N17" s="11"/>
      <c r="O17" s="11">
        <v>1</v>
      </c>
      <c r="P17" s="11">
        <v>1</v>
      </c>
      <c r="Q17" s="11">
        <v>1</v>
      </c>
      <c r="R17" s="11">
        <f t="shared" si="0"/>
        <v>8</v>
      </c>
      <c r="S17" s="25">
        <f t="shared" si="1"/>
        <v>121</v>
      </c>
    </row>
    <row r="18" spans="1:19" x14ac:dyDescent="0.2">
      <c r="A18" s="33">
        <v>5</v>
      </c>
      <c r="B18" s="35" t="s">
        <v>29</v>
      </c>
      <c r="C18" s="10">
        <v>1</v>
      </c>
      <c r="D18" s="10"/>
      <c r="E18" s="10"/>
      <c r="F18" s="10">
        <v>1</v>
      </c>
      <c r="G18" s="10">
        <v>1</v>
      </c>
      <c r="H18" s="10">
        <v>1</v>
      </c>
      <c r="I18" s="10"/>
      <c r="J18" s="10"/>
      <c r="K18" s="10">
        <v>1</v>
      </c>
      <c r="L18" s="10"/>
      <c r="M18" s="10"/>
      <c r="N18" s="10"/>
      <c r="O18" s="10"/>
      <c r="P18" s="10">
        <v>1</v>
      </c>
      <c r="Q18" s="10">
        <v>1</v>
      </c>
      <c r="R18" s="10">
        <f t="shared" si="0"/>
        <v>7</v>
      </c>
      <c r="S18" s="24">
        <f t="shared" si="1"/>
        <v>102</v>
      </c>
    </row>
    <row r="19" spans="1:19" x14ac:dyDescent="0.2">
      <c r="A19" s="37">
        <v>14</v>
      </c>
      <c r="B19" s="38" t="s">
        <v>36</v>
      </c>
      <c r="C19" s="11"/>
      <c r="D19" s="11"/>
      <c r="E19" s="11">
        <v>1</v>
      </c>
      <c r="F19" s="11">
        <v>1</v>
      </c>
      <c r="G19" s="11"/>
      <c r="H19" s="11"/>
      <c r="I19" s="11"/>
      <c r="J19" s="11">
        <v>1</v>
      </c>
      <c r="K19" s="11">
        <v>1</v>
      </c>
      <c r="L19" s="11">
        <v>1</v>
      </c>
      <c r="M19" s="11">
        <v>1</v>
      </c>
      <c r="N19" s="11"/>
      <c r="O19" s="11">
        <v>1</v>
      </c>
      <c r="P19" s="11"/>
      <c r="Q19" s="11"/>
      <c r="R19" s="11">
        <f t="shared" si="0"/>
        <v>7</v>
      </c>
      <c r="S19" s="25">
        <f t="shared" si="1"/>
        <v>110</v>
      </c>
    </row>
    <row r="20" spans="1:19" x14ac:dyDescent="0.2">
      <c r="A20" s="33">
        <v>13</v>
      </c>
      <c r="B20" s="35" t="s">
        <v>35</v>
      </c>
      <c r="C20" s="10">
        <v>1</v>
      </c>
      <c r="D20" s="10"/>
      <c r="E20" s="10">
        <v>1</v>
      </c>
      <c r="F20" s="10">
        <v>1</v>
      </c>
      <c r="G20" s="10">
        <v>1</v>
      </c>
      <c r="H20" s="10">
        <v>1</v>
      </c>
      <c r="I20" s="10"/>
      <c r="J20" s="10"/>
      <c r="K20" s="10"/>
      <c r="L20" s="10"/>
      <c r="M20" s="10"/>
      <c r="N20" s="10"/>
      <c r="O20" s="10">
        <v>1</v>
      </c>
      <c r="P20" s="10"/>
      <c r="Q20" s="10">
        <v>1</v>
      </c>
      <c r="R20" s="10">
        <f t="shared" si="0"/>
        <v>7</v>
      </c>
      <c r="S20" s="24">
        <f t="shared" si="1"/>
        <v>99</v>
      </c>
    </row>
    <row r="21" spans="1:19" x14ac:dyDescent="0.2">
      <c r="A21" s="37">
        <v>6</v>
      </c>
      <c r="B21" s="38" t="s">
        <v>34</v>
      </c>
      <c r="C21" s="11"/>
      <c r="D21" s="11"/>
      <c r="E21" s="11">
        <v>1</v>
      </c>
      <c r="F21" s="11">
        <v>1</v>
      </c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1">
        <v>1</v>
      </c>
      <c r="P21" s="11"/>
      <c r="Q21" s="11">
        <v>1</v>
      </c>
      <c r="R21" s="11">
        <f t="shared" si="0"/>
        <v>6</v>
      </c>
      <c r="S21" s="25">
        <f t="shared" si="1"/>
        <v>83</v>
      </c>
    </row>
    <row r="22" spans="1:19" x14ac:dyDescent="0.2">
      <c r="A22" s="33">
        <v>12</v>
      </c>
      <c r="B22" s="35" t="s">
        <v>32</v>
      </c>
      <c r="C22" s="10"/>
      <c r="D22" s="10"/>
      <c r="E22" s="10">
        <v>1</v>
      </c>
      <c r="F22" s="10"/>
      <c r="G22" s="10"/>
      <c r="H22" s="10"/>
      <c r="I22" s="10"/>
      <c r="J22" s="10">
        <v>1</v>
      </c>
      <c r="K22" s="10">
        <v>1</v>
      </c>
      <c r="L22" s="10">
        <v>1</v>
      </c>
      <c r="M22" s="10"/>
      <c r="N22" s="10"/>
      <c r="O22" s="10"/>
      <c r="P22" s="10"/>
      <c r="Q22" s="10">
        <v>1</v>
      </c>
      <c r="R22" s="10">
        <f t="shared" si="0"/>
        <v>5</v>
      </c>
      <c r="S22" s="24">
        <f t="shared" si="1"/>
        <v>65</v>
      </c>
    </row>
    <row r="23" spans="1:19" x14ac:dyDescent="0.2">
      <c r="A23" s="37">
        <v>16</v>
      </c>
      <c r="B23" s="38" t="s">
        <v>37</v>
      </c>
      <c r="C23" s="11"/>
      <c r="D23" s="11"/>
      <c r="E23" s="11">
        <v>1</v>
      </c>
      <c r="F23" s="11"/>
      <c r="G23" s="11">
        <v>1</v>
      </c>
      <c r="H23" s="11">
        <v>1</v>
      </c>
      <c r="I23" s="11"/>
      <c r="J23" s="11"/>
      <c r="K23" s="11"/>
      <c r="L23" s="11">
        <v>1</v>
      </c>
      <c r="M23" s="11"/>
      <c r="N23" s="11"/>
      <c r="O23" s="11"/>
      <c r="P23" s="11"/>
      <c r="Q23" s="11">
        <v>1</v>
      </c>
      <c r="R23" s="11">
        <f t="shared" si="0"/>
        <v>5</v>
      </c>
      <c r="S23" s="25">
        <f t="shared" si="1"/>
        <v>60</v>
      </c>
    </row>
    <row r="24" spans="1:19" x14ac:dyDescent="0.2">
      <c r="A24" s="32">
        <v>23</v>
      </c>
      <c r="B24" s="34" t="s">
        <v>41</v>
      </c>
      <c r="C24" s="11"/>
      <c r="D24" s="11"/>
      <c r="E24" s="11"/>
      <c r="F24" s="11"/>
      <c r="G24" s="11">
        <v>1</v>
      </c>
      <c r="H24" s="11"/>
      <c r="I24" s="11"/>
      <c r="J24" s="11"/>
      <c r="K24" s="11"/>
      <c r="L24" s="11"/>
      <c r="M24" s="11">
        <v>1</v>
      </c>
      <c r="N24" s="11"/>
      <c r="O24" s="11"/>
      <c r="P24" s="11"/>
      <c r="Q24" s="11">
        <v>1</v>
      </c>
      <c r="R24" s="11">
        <f t="shared" si="0"/>
        <v>3</v>
      </c>
      <c r="S24" s="24">
        <f t="shared" si="1"/>
        <v>38</v>
      </c>
    </row>
    <row r="25" spans="1:19" x14ac:dyDescent="0.2">
      <c r="A25" s="39">
        <v>22</v>
      </c>
      <c r="B25" s="40" t="s">
        <v>40</v>
      </c>
      <c r="C25" s="10">
        <v>1</v>
      </c>
      <c r="D25" s="10"/>
      <c r="E25" s="10"/>
      <c r="F25" s="10"/>
      <c r="G25" s="10"/>
      <c r="H25" s="10">
        <v>1</v>
      </c>
      <c r="I25" s="10"/>
      <c r="J25" s="10"/>
      <c r="K25" s="10"/>
      <c r="L25" s="10">
        <v>1</v>
      </c>
      <c r="M25" s="10"/>
      <c r="N25" s="10"/>
      <c r="O25" s="10"/>
      <c r="P25" s="10"/>
      <c r="Q25" s="10"/>
      <c r="R25" s="10">
        <f t="shared" si="0"/>
        <v>3</v>
      </c>
      <c r="S25" s="25">
        <f t="shared" si="1"/>
        <v>42</v>
      </c>
    </row>
    <row r="26" spans="1:19" x14ac:dyDescent="0.2">
      <c r="A26" s="33">
        <v>19</v>
      </c>
      <c r="B26" s="35" t="s">
        <v>14</v>
      </c>
      <c r="C26" s="10"/>
      <c r="D26" s="10"/>
      <c r="E26" s="10"/>
      <c r="F26" s="10"/>
      <c r="G26" s="10"/>
      <c r="H26" s="10"/>
      <c r="I26" s="10"/>
      <c r="J26" s="10"/>
      <c r="K26" s="10">
        <v>1</v>
      </c>
      <c r="L26" s="10">
        <v>1</v>
      </c>
      <c r="M26" s="10"/>
      <c r="N26" s="10"/>
      <c r="O26" s="10"/>
      <c r="P26" s="10"/>
      <c r="Q26" s="10">
        <v>1</v>
      </c>
      <c r="R26" s="10">
        <f t="shared" si="0"/>
        <v>3</v>
      </c>
      <c r="S26" s="24">
        <f t="shared" si="1"/>
        <v>33</v>
      </c>
    </row>
    <row r="27" spans="1:19" x14ac:dyDescent="0.2">
      <c r="A27" s="37">
        <v>18</v>
      </c>
      <c r="B27" s="38" t="s">
        <v>3</v>
      </c>
      <c r="C27" s="11"/>
      <c r="D27" s="11"/>
      <c r="E27" s="11">
        <v>1</v>
      </c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1"/>
      <c r="P27" s="11"/>
      <c r="Q27" s="11"/>
      <c r="R27" s="11">
        <f t="shared" si="0"/>
        <v>2</v>
      </c>
      <c r="S27" s="25">
        <f t="shared" si="1"/>
        <v>30</v>
      </c>
    </row>
    <row r="28" spans="1:19" x14ac:dyDescent="0.2">
      <c r="A28" s="33">
        <v>15</v>
      </c>
      <c r="B28" s="35" t="s">
        <v>15</v>
      </c>
      <c r="C28" s="10"/>
      <c r="D28" s="10">
        <v>1</v>
      </c>
      <c r="E28" s="10"/>
      <c r="F28" s="10"/>
      <c r="G28" s="10"/>
      <c r="H28" s="10"/>
      <c r="I28" s="10"/>
      <c r="J28" s="10"/>
      <c r="K28" s="10">
        <v>1</v>
      </c>
      <c r="L28" s="10"/>
      <c r="M28" s="10"/>
      <c r="N28" s="10"/>
      <c r="O28" s="10"/>
      <c r="P28" s="10"/>
      <c r="Q28" s="10"/>
      <c r="R28" s="10">
        <f t="shared" si="0"/>
        <v>2</v>
      </c>
      <c r="S28" s="24">
        <f t="shared" si="1"/>
        <v>32</v>
      </c>
    </row>
    <row r="29" spans="1:19" x14ac:dyDescent="0.2">
      <c r="A29" s="37">
        <v>10</v>
      </c>
      <c r="B29" s="38" t="s">
        <v>31</v>
      </c>
      <c r="C29" s="11"/>
      <c r="D29" s="11"/>
      <c r="E29" s="11"/>
      <c r="F29" s="11"/>
      <c r="G29" s="11"/>
      <c r="H29" s="11"/>
      <c r="I29" s="11"/>
      <c r="J29" s="11"/>
      <c r="K29" s="11">
        <v>1</v>
      </c>
      <c r="L29" s="11"/>
      <c r="M29" s="11"/>
      <c r="N29" s="11"/>
      <c r="O29" s="11"/>
      <c r="P29" s="11"/>
      <c r="Q29" s="11">
        <v>1</v>
      </c>
      <c r="R29" s="11">
        <f t="shared" si="0"/>
        <v>2</v>
      </c>
      <c r="S29" s="25">
        <f t="shared" si="1"/>
        <v>20</v>
      </c>
    </row>
    <row r="30" spans="1:19" x14ac:dyDescent="0.2">
      <c r="A30" s="33">
        <v>17</v>
      </c>
      <c r="B30" s="35" t="s">
        <v>33</v>
      </c>
      <c r="C30" s="10">
        <v>1</v>
      </c>
      <c r="D30" s="10"/>
      <c r="E30" s="10"/>
      <c r="F30" s="10"/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2</v>
      </c>
      <c r="S30" s="24">
        <f t="shared" si="1"/>
        <v>29</v>
      </c>
    </row>
    <row r="31" spans="1:19" x14ac:dyDescent="0.2">
      <c r="A31" s="37">
        <v>21</v>
      </c>
      <c r="B31" s="38" t="s">
        <v>39</v>
      </c>
      <c r="C31" s="11"/>
      <c r="D31" s="11"/>
      <c r="E31" s="11">
        <v>1</v>
      </c>
      <c r="F31" s="11"/>
      <c r="G31" s="11"/>
      <c r="H31" s="11"/>
      <c r="I31" s="11"/>
      <c r="J31" s="11"/>
      <c r="K31" s="11">
        <v>1</v>
      </c>
      <c r="L31" s="11"/>
      <c r="M31" s="11"/>
      <c r="N31" s="11"/>
      <c r="O31" s="11"/>
      <c r="P31" s="11"/>
      <c r="Q31" s="11"/>
      <c r="R31" s="11">
        <f t="shared" si="0"/>
        <v>2</v>
      </c>
      <c r="S31" s="25">
        <f t="shared" si="1"/>
        <v>25</v>
      </c>
    </row>
    <row r="32" spans="1:19" x14ac:dyDescent="0.2">
      <c r="A32" s="32">
        <v>8</v>
      </c>
      <c r="B32" s="34" t="s">
        <v>30</v>
      </c>
      <c r="C32" s="11"/>
      <c r="D32" s="11"/>
      <c r="E32" s="11"/>
      <c r="F32" s="11"/>
      <c r="G32" s="11"/>
      <c r="H32" s="11">
        <v>1</v>
      </c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>
        <f t="shared" si="0"/>
        <v>2</v>
      </c>
      <c r="S32" s="24">
        <f t="shared" si="1"/>
        <v>21</v>
      </c>
    </row>
    <row r="33" spans="1:19" x14ac:dyDescent="0.2">
      <c r="A33" s="37">
        <v>20</v>
      </c>
      <c r="B33" s="38" t="s">
        <v>38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1</v>
      </c>
      <c r="R33" s="11">
        <f t="shared" si="0"/>
        <v>1</v>
      </c>
      <c r="S33" s="25">
        <f t="shared" si="1"/>
        <v>8</v>
      </c>
    </row>
    <row r="34" spans="1:19" x14ac:dyDescent="0.2">
      <c r="A34" s="33">
        <v>24</v>
      </c>
      <c r="B34" s="35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1</v>
      </c>
      <c r="R34" s="10">
        <f t="shared" si="0"/>
        <v>1</v>
      </c>
      <c r="S34" s="24">
        <f t="shared" si="1"/>
        <v>8</v>
      </c>
    </row>
    <row r="35" spans="1:19" x14ac:dyDescent="0.2">
      <c r="A35" s="6"/>
      <c r="B35" s="3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"/>
    </row>
    <row r="36" spans="1:19" x14ac:dyDescent="0.2">
      <c r="B36" s="5"/>
    </row>
    <row r="37" spans="1:19" x14ac:dyDescent="0.2">
      <c r="B37" s="12" t="s">
        <v>7</v>
      </c>
      <c r="C37" s="12">
        <f>+$C$39-SUM(C11:C35)+1</f>
        <v>16</v>
      </c>
      <c r="D37" s="12">
        <f t="shared" ref="D37:Q37" si="2">+$C$39-SUM(D11:D35)+1</f>
        <v>20</v>
      </c>
      <c r="E37" s="12">
        <f t="shared" si="2"/>
        <v>13</v>
      </c>
      <c r="F37" s="12">
        <f t="shared" si="2"/>
        <v>18</v>
      </c>
      <c r="G37" s="12">
        <f t="shared" si="2"/>
        <v>13</v>
      </c>
      <c r="H37" s="12">
        <f t="shared" si="2"/>
        <v>13</v>
      </c>
      <c r="I37" s="12">
        <f t="shared" si="2"/>
        <v>23</v>
      </c>
      <c r="J37" s="12">
        <f t="shared" si="2"/>
        <v>19</v>
      </c>
      <c r="K37" s="12">
        <f t="shared" si="2"/>
        <v>12</v>
      </c>
      <c r="L37" s="12">
        <f t="shared" si="2"/>
        <v>13</v>
      </c>
      <c r="M37" s="12">
        <f t="shared" si="2"/>
        <v>17</v>
      </c>
      <c r="N37" s="12">
        <f t="shared" si="2"/>
        <v>23</v>
      </c>
      <c r="O37" s="12">
        <f t="shared" si="2"/>
        <v>18</v>
      </c>
      <c r="P37" s="12">
        <f t="shared" si="2"/>
        <v>22</v>
      </c>
      <c r="Q37" s="12">
        <f t="shared" si="2"/>
        <v>8</v>
      </c>
    </row>
    <row r="38" spans="1:19" ht="13.5" thickBot="1" x14ac:dyDescent="0.25">
      <c r="A38" s="4"/>
      <c r="B38" s="4"/>
    </row>
    <row r="39" spans="1:19" ht="13.5" thickBot="1" x14ac:dyDescent="0.25">
      <c r="B39" s="7" t="s">
        <v>8</v>
      </c>
      <c r="C39" s="8">
        <f>+'тур 1'!C39</f>
        <v>24</v>
      </c>
    </row>
    <row r="40" spans="1:19" x14ac:dyDescent="0.2">
      <c r="A40" s="4"/>
    </row>
  </sheetData>
  <sortState ref="A11:R34">
    <sortCondition descending="1" ref="R11:R34"/>
  </sortState>
  <mergeCells count="1">
    <mergeCell ref="C9:Q9"/>
  </mergeCells>
  <pageMargins left="0.75" right="0.75" top="1" bottom="1" header="0.5" footer="0.5"/>
  <pageSetup scale="90" firstPageNumber="0" orientation="landscape" horizontalDpi="300" verticalDpi="300" r:id="rId1"/>
  <headerFooter alignWithMargins="0">
    <oddHeader>&amp;CTAB]</oddHeader>
    <oddFooter>&amp;CPage PAGE]</oddFooter>
  </headerFooter>
  <ignoredErrors>
    <ignoredError sqref="C37:Q37" formulaRange="1"/>
    <ignoredError sqref="R35:R3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40"/>
  <sheetViews>
    <sheetView topLeftCell="A4" zoomScaleSheetLayoutView="10" workbookViewId="0">
      <selection activeCell="Q16" sqref="Q16"/>
    </sheetView>
  </sheetViews>
  <sheetFormatPr defaultRowHeight="12.75" x14ac:dyDescent="0.2"/>
  <cols>
    <col min="1" max="1" width="6.140625" style="3" customWidth="1"/>
    <col min="2" max="2" width="34.85546875" style="3" customWidth="1"/>
    <col min="3" max="17" width="5" style="3" customWidth="1"/>
    <col min="18" max="18" width="9" style="3" customWidth="1"/>
    <col min="19" max="19" width="11.28515625" style="3" customWidth="1"/>
    <col min="20" max="16384" width="9.140625" style="2"/>
  </cols>
  <sheetData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7"/>
      <c r="B9" s="17"/>
      <c r="C9" s="41" t="s">
        <v>18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22" t="s">
        <v>19</v>
      </c>
      <c r="S9" s="21"/>
    </row>
    <row r="10" spans="1:19" x14ac:dyDescent="0.2">
      <c r="A10" s="18" t="s">
        <v>17</v>
      </c>
      <c r="B10" s="19" t="s">
        <v>0</v>
      </c>
      <c r="C10" s="14">
        <v>31</v>
      </c>
      <c r="D10" s="14">
        <v>32</v>
      </c>
      <c r="E10" s="14">
        <v>33</v>
      </c>
      <c r="F10" s="14">
        <v>34</v>
      </c>
      <c r="G10" s="14">
        <v>35</v>
      </c>
      <c r="H10" s="14">
        <v>36</v>
      </c>
      <c r="I10" s="14">
        <v>37</v>
      </c>
      <c r="J10" s="14">
        <v>38</v>
      </c>
      <c r="K10" s="14">
        <v>39</v>
      </c>
      <c r="L10" s="14">
        <v>40</v>
      </c>
      <c r="M10" s="14">
        <v>41</v>
      </c>
      <c r="N10" s="14">
        <v>42</v>
      </c>
      <c r="O10" s="14">
        <v>43</v>
      </c>
      <c r="P10" s="14">
        <v>44</v>
      </c>
      <c r="Q10" s="14">
        <v>45</v>
      </c>
      <c r="R10" s="18" t="s">
        <v>5</v>
      </c>
      <c r="S10" s="20" t="s">
        <v>9</v>
      </c>
    </row>
    <row r="11" spans="1:19" x14ac:dyDescent="0.2">
      <c r="A11" s="40">
        <v>11</v>
      </c>
      <c r="B11" s="40" t="s">
        <v>16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/>
      <c r="L11" s="30">
        <v>1</v>
      </c>
      <c r="M11" s="30"/>
      <c r="N11" s="30">
        <v>1</v>
      </c>
      <c r="O11" s="30"/>
      <c r="P11" s="30">
        <v>1</v>
      </c>
      <c r="Q11" s="30">
        <v>1</v>
      </c>
      <c r="R11" s="30">
        <f t="shared" ref="R11:R34" si="0">SUM(C11:Q11)</f>
        <v>12</v>
      </c>
      <c r="S11" s="23">
        <f t="shared" ref="S11:S34" si="1">+C11*C$37+D11*D$37+E11*E$37+F11*F$37+G11*G$37+H11*H$37+I11*I$37+J11*J$37+K11*K$37+L11*L$37+M11*M$37+N11*N$37+O11*O$37+P11*P$37+Q11*Q$37</f>
        <v>150</v>
      </c>
    </row>
    <row r="12" spans="1:19" x14ac:dyDescent="0.2">
      <c r="A12" s="35">
        <v>13</v>
      </c>
      <c r="B12" s="35" t="s">
        <v>35</v>
      </c>
      <c r="C12" s="10">
        <v>1</v>
      </c>
      <c r="D12" s="10">
        <v>1</v>
      </c>
      <c r="E12" s="10"/>
      <c r="F12" s="10"/>
      <c r="G12" s="10"/>
      <c r="H12" s="10">
        <v>1</v>
      </c>
      <c r="I12" s="10">
        <v>1</v>
      </c>
      <c r="J12" s="10"/>
      <c r="K12" s="10">
        <v>1</v>
      </c>
      <c r="L12" s="10">
        <v>1</v>
      </c>
      <c r="M12" s="10"/>
      <c r="N12" s="10">
        <v>1</v>
      </c>
      <c r="O12" s="10">
        <v>1</v>
      </c>
      <c r="P12" s="10">
        <v>1</v>
      </c>
      <c r="Q12" s="10"/>
      <c r="R12" s="10">
        <f t="shared" si="0"/>
        <v>9</v>
      </c>
      <c r="S12" s="24">
        <f t="shared" si="1"/>
        <v>111</v>
      </c>
    </row>
    <row r="13" spans="1:19" x14ac:dyDescent="0.2">
      <c r="A13" s="40">
        <v>3</v>
      </c>
      <c r="B13" s="40" t="s">
        <v>11</v>
      </c>
      <c r="C13" s="10">
        <v>1</v>
      </c>
      <c r="D13" s="10">
        <v>1</v>
      </c>
      <c r="E13" s="10"/>
      <c r="F13" s="10"/>
      <c r="G13" s="10">
        <v>1</v>
      </c>
      <c r="H13" s="10">
        <v>1</v>
      </c>
      <c r="I13" s="10">
        <v>1</v>
      </c>
      <c r="J13" s="10"/>
      <c r="K13" s="10">
        <v>1</v>
      </c>
      <c r="L13" s="10">
        <v>1</v>
      </c>
      <c r="M13" s="10"/>
      <c r="N13" s="10">
        <v>1</v>
      </c>
      <c r="O13" s="10"/>
      <c r="P13" s="10">
        <v>1</v>
      </c>
      <c r="Q13" s="10">
        <v>1</v>
      </c>
      <c r="R13" s="10">
        <f t="shared" si="0"/>
        <v>10</v>
      </c>
      <c r="S13" s="25">
        <f t="shared" si="1"/>
        <v>111</v>
      </c>
    </row>
    <row r="14" spans="1:19" x14ac:dyDescent="0.2">
      <c r="A14" s="34">
        <v>10</v>
      </c>
      <c r="B14" s="34" t="s">
        <v>31</v>
      </c>
      <c r="C14" s="11"/>
      <c r="D14" s="11">
        <v>1</v>
      </c>
      <c r="E14" s="11">
        <v>1</v>
      </c>
      <c r="F14" s="11"/>
      <c r="G14" s="11">
        <v>1</v>
      </c>
      <c r="H14" s="11">
        <v>1</v>
      </c>
      <c r="I14" s="11">
        <v>1</v>
      </c>
      <c r="J14" s="11"/>
      <c r="K14" s="11"/>
      <c r="L14" s="11">
        <v>1</v>
      </c>
      <c r="M14" s="11"/>
      <c r="N14" s="11">
        <v>1</v>
      </c>
      <c r="O14" s="11">
        <v>1</v>
      </c>
      <c r="P14" s="11">
        <v>1</v>
      </c>
      <c r="Q14" s="11">
        <v>1</v>
      </c>
      <c r="R14" s="11">
        <f t="shared" si="0"/>
        <v>10</v>
      </c>
      <c r="S14" s="24">
        <f t="shared" si="1"/>
        <v>116</v>
      </c>
    </row>
    <row r="15" spans="1:19" x14ac:dyDescent="0.2">
      <c r="A15" s="40">
        <v>1</v>
      </c>
      <c r="B15" s="40" t="s">
        <v>10</v>
      </c>
      <c r="C15" s="10"/>
      <c r="D15" s="10">
        <v>1</v>
      </c>
      <c r="E15" s="10"/>
      <c r="F15" s="10">
        <v>1</v>
      </c>
      <c r="G15" s="10">
        <v>1</v>
      </c>
      <c r="H15" s="10">
        <v>1</v>
      </c>
      <c r="I15" s="10">
        <v>1</v>
      </c>
      <c r="J15" s="10"/>
      <c r="K15" s="10">
        <v>1</v>
      </c>
      <c r="L15" s="10">
        <v>1</v>
      </c>
      <c r="M15" s="10"/>
      <c r="N15" s="10">
        <v>1</v>
      </c>
      <c r="O15" s="10"/>
      <c r="P15" s="10">
        <v>1</v>
      </c>
      <c r="Q15" s="10">
        <v>1</v>
      </c>
      <c r="R15" s="10">
        <f t="shared" si="0"/>
        <v>10</v>
      </c>
      <c r="S15" s="25">
        <f t="shared" si="1"/>
        <v>107</v>
      </c>
    </row>
    <row r="16" spans="1:19" x14ac:dyDescent="0.2">
      <c r="A16" s="35">
        <v>12</v>
      </c>
      <c r="B16" s="35" t="s">
        <v>32</v>
      </c>
      <c r="C16" s="10"/>
      <c r="D16" s="10">
        <v>1</v>
      </c>
      <c r="E16" s="10"/>
      <c r="F16" s="10">
        <v>1</v>
      </c>
      <c r="G16" s="10">
        <v>1</v>
      </c>
      <c r="H16" s="10"/>
      <c r="I16" s="10">
        <v>1</v>
      </c>
      <c r="J16" s="10"/>
      <c r="K16" s="10">
        <v>1</v>
      </c>
      <c r="L16" s="10">
        <v>1</v>
      </c>
      <c r="M16" s="10"/>
      <c r="N16" s="10">
        <v>1</v>
      </c>
      <c r="O16" s="10"/>
      <c r="P16" s="10">
        <v>1</v>
      </c>
      <c r="Q16" s="10"/>
      <c r="R16" s="10">
        <f t="shared" si="0"/>
        <v>8</v>
      </c>
      <c r="S16" s="24">
        <f t="shared" si="1"/>
        <v>87</v>
      </c>
    </row>
    <row r="17" spans="1:19" x14ac:dyDescent="0.2">
      <c r="A17" s="38">
        <v>4</v>
      </c>
      <c r="B17" s="38" t="s">
        <v>13</v>
      </c>
      <c r="C17" s="11"/>
      <c r="D17" s="11">
        <v>1</v>
      </c>
      <c r="E17" s="11"/>
      <c r="F17" s="11">
        <v>1</v>
      </c>
      <c r="G17" s="11">
        <v>1</v>
      </c>
      <c r="H17" s="11">
        <v>1</v>
      </c>
      <c r="I17" s="11">
        <v>1</v>
      </c>
      <c r="J17" s="11"/>
      <c r="K17" s="11">
        <v>1</v>
      </c>
      <c r="L17" s="11">
        <v>1</v>
      </c>
      <c r="M17" s="11"/>
      <c r="N17" s="11"/>
      <c r="O17" s="11"/>
      <c r="P17" s="11">
        <v>1</v>
      </c>
      <c r="Q17" s="11">
        <v>1</v>
      </c>
      <c r="R17" s="11">
        <f t="shared" si="0"/>
        <v>9</v>
      </c>
      <c r="S17" s="25">
        <f t="shared" si="1"/>
        <v>100</v>
      </c>
    </row>
    <row r="18" spans="1:19" x14ac:dyDescent="0.2">
      <c r="A18" s="35">
        <v>19</v>
      </c>
      <c r="B18" s="35" t="s">
        <v>14</v>
      </c>
      <c r="C18" s="10"/>
      <c r="D18" s="10">
        <v>1</v>
      </c>
      <c r="E18" s="10"/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/>
      <c r="L18" s="10">
        <v>1</v>
      </c>
      <c r="M18" s="10"/>
      <c r="N18" s="10">
        <v>1</v>
      </c>
      <c r="O18" s="10"/>
      <c r="P18" s="10">
        <v>1</v>
      </c>
      <c r="Q18" s="10"/>
      <c r="R18" s="10">
        <f t="shared" si="0"/>
        <v>9</v>
      </c>
      <c r="S18" s="24">
        <f t="shared" si="1"/>
        <v>97</v>
      </c>
    </row>
    <row r="19" spans="1:19" x14ac:dyDescent="0.2">
      <c r="A19" s="40">
        <v>2</v>
      </c>
      <c r="B19" s="40" t="s">
        <v>28</v>
      </c>
      <c r="C19" s="10"/>
      <c r="D19" s="10">
        <v>1</v>
      </c>
      <c r="E19" s="10">
        <v>1</v>
      </c>
      <c r="F19" s="10"/>
      <c r="G19" s="10">
        <v>1</v>
      </c>
      <c r="H19" s="10">
        <v>1</v>
      </c>
      <c r="I19" s="10">
        <v>1</v>
      </c>
      <c r="J19" s="10">
        <v>1</v>
      </c>
      <c r="K19" s="10"/>
      <c r="L19" s="10">
        <v>1</v>
      </c>
      <c r="M19" s="10"/>
      <c r="N19" s="10">
        <v>1</v>
      </c>
      <c r="O19" s="10"/>
      <c r="P19" s="10"/>
      <c r="Q19" s="10"/>
      <c r="R19" s="10">
        <f t="shared" si="0"/>
        <v>8</v>
      </c>
      <c r="S19" s="25">
        <f t="shared" si="1"/>
        <v>88</v>
      </c>
    </row>
    <row r="20" spans="1:19" x14ac:dyDescent="0.2">
      <c r="A20" s="34">
        <v>7</v>
      </c>
      <c r="B20" s="34" t="s">
        <v>4</v>
      </c>
      <c r="C20" s="11"/>
      <c r="D20" s="11"/>
      <c r="E20" s="11"/>
      <c r="F20" s="11"/>
      <c r="G20" s="11">
        <v>1</v>
      </c>
      <c r="H20" s="11">
        <v>1</v>
      </c>
      <c r="I20" s="11">
        <v>1</v>
      </c>
      <c r="J20" s="11"/>
      <c r="K20" s="11"/>
      <c r="L20" s="11">
        <v>1</v>
      </c>
      <c r="M20" s="11">
        <v>1</v>
      </c>
      <c r="N20" s="11">
        <v>1</v>
      </c>
      <c r="O20" s="11"/>
      <c r="P20" s="11">
        <v>1</v>
      </c>
      <c r="Q20" s="11">
        <v>1</v>
      </c>
      <c r="R20" s="11">
        <f t="shared" si="0"/>
        <v>8</v>
      </c>
      <c r="S20" s="24">
        <f t="shared" si="1"/>
        <v>88</v>
      </c>
    </row>
    <row r="21" spans="1:19" x14ac:dyDescent="0.2">
      <c r="A21" s="38">
        <v>16</v>
      </c>
      <c r="B21" s="38" t="s">
        <v>37</v>
      </c>
      <c r="C21" s="11"/>
      <c r="D21" s="11">
        <v>1</v>
      </c>
      <c r="E21" s="11"/>
      <c r="F21" s="11">
        <v>1</v>
      </c>
      <c r="G21" s="11">
        <v>1</v>
      </c>
      <c r="H21" s="11">
        <v>1</v>
      </c>
      <c r="I21" s="11"/>
      <c r="J21" s="11"/>
      <c r="K21" s="11">
        <v>1</v>
      </c>
      <c r="L21" s="11">
        <v>1</v>
      </c>
      <c r="M21" s="11"/>
      <c r="N21" s="11">
        <v>1</v>
      </c>
      <c r="O21" s="11"/>
      <c r="P21" s="11">
        <v>1</v>
      </c>
      <c r="Q21" s="11"/>
      <c r="R21" s="11">
        <f t="shared" si="0"/>
        <v>8</v>
      </c>
      <c r="S21" s="25">
        <f t="shared" si="1"/>
        <v>82</v>
      </c>
    </row>
    <row r="22" spans="1:19" x14ac:dyDescent="0.2">
      <c r="A22" s="34">
        <v>6</v>
      </c>
      <c r="B22" s="34" t="s">
        <v>34</v>
      </c>
      <c r="C22" s="11">
        <v>1</v>
      </c>
      <c r="D22" s="11">
        <v>1</v>
      </c>
      <c r="E22" s="11"/>
      <c r="F22" s="11">
        <v>1</v>
      </c>
      <c r="G22" s="11">
        <v>1</v>
      </c>
      <c r="H22" s="11">
        <v>1</v>
      </c>
      <c r="I22" s="11"/>
      <c r="J22" s="11"/>
      <c r="K22" s="11"/>
      <c r="L22" s="11">
        <v>1</v>
      </c>
      <c r="M22" s="11"/>
      <c r="N22" s="11">
        <v>1</v>
      </c>
      <c r="O22" s="11"/>
      <c r="P22" s="11"/>
      <c r="Q22" s="11"/>
      <c r="R22" s="11">
        <f t="shared" si="0"/>
        <v>7</v>
      </c>
      <c r="S22" s="24">
        <f t="shared" si="1"/>
        <v>69</v>
      </c>
    </row>
    <row r="23" spans="1:19" x14ac:dyDescent="0.2">
      <c r="A23" s="38">
        <v>18</v>
      </c>
      <c r="B23" s="38" t="s">
        <v>3</v>
      </c>
      <c r="C23" s="11">
        <v>1</v>
      </c>
      <c r="D23" s="11">
        <v>1</v>
      </c>
      <c r="E23" s="11"/>
      <c r="F23" s="11">
        <v>1</v>
      </c>
      <c r="G23" s="11">
        <v>1</v>
      </c>
      <c r="H23" s="11">
        <v>1</v>
      </c>
      <c r="I23" s="11"/>
      <c r="J23" s="11"/>
      <c r="K23" s="11"/>
      <c r="L23" s="11">
        <v>1</v>
      </c>
      <c r="M23" s="11"/>
      <c r="N23" s="11">
        <v>1</v>
      </c>
      <c r="O23" s="11"/>
      <c r="P23" s="11"/>
      <c r="Q23" s="11"/>
      <c r="R23" s="11">
        <f t="shared" si="0"/>
        <v>7</v>
      </c>
      <c r="S23" s="25">
        <f t="shared" si="1"/>
        <v>69</v>
      </c>
    </row>
    <row r="24" spans="1:19" x14ac:dyDescent="0.2">
      <c r="A24" s="34">
        <v>9</v>
      </c>
      <c r="B24" s="34" t="s">
        <v>12</v>
      </c>
      <c r="C24" s="11"/>
      <c r="D24" s="11"/>
      <c r="E24" s="11"/>
      <c r="F24" s="11"/>
      <c r="G24" s="11">
        <v>1</v>
      </c>
      <c r="H24" s="11">
        <v>1</v>
      </c>
      <c r="I24" s="11"/>
      <c r="J24" s="11"/>
      <c r="K24" s="11">
        <v>1</v>
      </c>
      <c r="L24" s="11">
        <v>1</v>
      </c>
      <c r="M24" s="11"/>
      <c r="N24" s="11">
        <v>1</v>
      </c>
      <c r="O24" s="11">
        <v>1</v>
      </c>
      <c r="P24" s="11">
        <v>1</v>
      </c>
      <c r="Q24" s="11"/>
      <c r="R24" s="11">
        <f t="shared" si="0"/>
        <v>7</v>
      </c>
      <c r="S24" s="24">
        <f t="shared" si="1"/>
        <v>80</v>
      </c>
    </row>
    <row r="25" spans="1:19" x14ac:dyDescent="0.2">
      <c r="A25" s="38">
        <v>8</v>
      </c>
      <c r="B25" s="38" t="s">
        <v>30</v>
      </c>
      <c r="C25" s="11"/>
      <c r="D25" s="11"/>
      <c r="E25" s="11">
        <v>1</v>
      </c>
      <c r="F25" s="11"/>
      <c r="G25" s="11">
        <v>1</v>
      </c>
      <c r="H25" s="11">
        <v>1</v>
      </c>
      <c r="I25" s="11">
        <v>1</v>
      </c>
      <c r="J25" s="11"/>
      <c r="K25" s="11"/>
      <c r="L25" s="11"/>
      <c r="M25" s="11">
        <v>1</v>
      </c>
      <c r="N25" s="11">
        <v>1</v>
      </c>
      <c r="O25" s="11"/>
      <c r="P25" s="11"/>
      <c r="Q25" s="11">
        <v>1</v>
      </c>
      <c r="R25" s="11">
        <f t="shared" si="0"/>
        <v>7</v>
      </c>
      <c r="S25" s="25">
        <f t="shared" si="1"/>
        <v>89</v>
      </c>
    </row>
    <row r="26" spans="1:19" x14ac:dyDescent="0.2">
      <c r="A26" s="34">
        <v>23</v>
      </c>
      <c r="B26" s="34" t="s">
        <v>41</v>
      </c>
      <c r="C26" s="11"/>
      <c r="D26" s="11">
        <v>1</v>
      </c>
      <c r="E26" s="11"/>
      <c r="F26" s="11"/>
      <c r="G26" s="11">
        <v>1</v>
      </c>
      <c r="H26" s="11">
        <v>1</v>
      </c>
      <c r="I26" s="11">
        <v>1</v>
      </c>
      <c r="J26" s="11"/>
      <c r="K26" s="11"/>
      <c r="L26" s="11"/>
      <c r="M26" s="11"/>
      <c r="N26" s="11"/>
      <c r="O26" s="11"/>
      <c r="P26" s="11"/>
      <c r="Q26" s="11">
        <v>1</v>
      </c>
      <c r="R26" s="11">
        <f t="shared" si="0"/>
        <v>5</v>
      </c>
      <c r="S26" s="24">
        <f t="shared" si="1"/>
        <v>48</v>
      </c>
    </row>
    <row r="27" spans="1:19" x14ac:dyDescent="0.2">
      <c r="A27" s="40">
        <v>15</v>
      </c>
      <c r="B27" s="40" t="s">
        <v>15</v>
      </c>
      <c r="C27" s="10"/>
      <c r="D27" s="10">
        <v>1</v>
      </c>
      <c r="E27" s="10"/>
      <c r="F27" s="10"/>
      <c r="G27" s="10">
        <v>1</v>
      </c>
      <c r="H27" s="10">
        <v>1</v>
      </c>
      <c r="I27" s="10"/>
      <c r="J27" s="10"/>
      <c r="K27" s="10"/>
      <c r="L27" s="10"/>
      <c r="M27" s="10"/>
      <c r="N27" s="10">
        <v>1</v>
      </c>
      <c r="O27" s="10"/>
      <c r="P27" s="10"/>
      <c r="Q27" s="10">
        <v>1</v>
      </c>
      <c r="R27" s="10">
        <f t="shared" si="0"/>
        <v>5</v>
      </c>
      <c r="S27" s="25">
        <f t="shared" si="1"/>
        <v>44</v>
      </c>
    </row>
    <row r="28" spans="1:19" x14ac:dyDescent="0.2">
      <c r="A28" s="35">
        <v>5</v>
      </c>
      <c r="B28" s="35" t="s">
        <v>29</v>
      </c>
      <c r="C28" s="10"/>
      <c r="D28" s="10"/>
      <c r="E28" s="10">
        <v>1</v>
      </c>
      <c r="F28" s="10">
        <v>1</v>
      </c>
      <c r="G28" s="10">
        <v>1</v>
      </c>
      <c r="H28" s="10"/>
      <c r="I28" s="10"/>
      <c r="J28" s="10"/>
      <c r="K28" s="10"/>
      <c r="L28" s="10">
        <v>1</v>
      </c>
      <c r="M28" s="10"/>
      <c r="N28" s="10"/>
      <c r="O28" s="10"/>
      <c r="P28" s="10"/>
      <c r="Q28" s="10"/>
      <c r="R28" s="10">
        <f t="shared" si="0"/>
        <v>4</v>
      </c>
      <c r="S28" s="24">
        <f t="shared" si="1"/>
        <v>48</v>
      </c>
    </row>
    <row r="29" spans="1:19" x14ac:dyDescent="0.2">
      <c r="A29" s="40">
        <v>17</v>
      </c>
      <c r="B29" s="40" t="s">
        <v>33</v>
      </c>
      <c r="C29" s="10"/>
      <c r="D29" s="10"/>
      <c r="E29" s="10"/>
      <c r="F29" s="10"/>
      <c r="G29" s="10"/>
      <c r="H29" s="10">
        <v>1</v>
      </c>
      <c r="I29" s="10"/>
      <c r="J29" s="10"/>
      <c r="K29" s="10"/>
      <c r="L29" s="10">
        <v>1</v>
      </c>
      <c r="M29" s="10"/>
      <c r="N29" s="10">
        <v>1</v>
      </c>
      <c r="O29" s="10"/>
      <c r="P29" s="10"/>
      <c r="Q29" s="10">
        <v>1</v>
      </c>
      <c r="R29" s="10">
        <f t="shared" si="0"/>
        <v>4</v>
      </c>
      <c r="S29" s="25">
        <f t="shared" si="1"/>
        <v>32</v>
      </c>
    </row>
    <row r="30" spans="1:19" x14ac:dyDescent="0.2">
      <c r="A30" s="34">
        <v>21</v>
      </c>
      <c r="B30" s="34" t="s">
        <v>39</v>
      </c>
      <c r="C30" s="11">
        <v>1</v>
      </c>
      <c r="D30" s="11"/>
      <c r="E30" s="11"/>
      <c r="F30" s="11"/>
      <c r="G30" s="11"/>
      <c r="H30" s="11">
        <v>1</v>
      </c>
      <c r="I30" s="11"/>
      <c r="J30" s="11"/>
      <c r="K30" s="11"/>
      <c r="L30" s="11">
        <v>1</v>
      </c>
      <c r="M30" s="11"/>
      <c r="N30" s="11">
        <v>1</v>
      </c>
      <c r="O30" s="11"/>
      <c r="P30" s="11"/>
      <c r="Q30" s="11"/>
      <c r="R30" s="11">
        <f t="shared" si="0"/>
        <v>4</v>
      </c>
      <c r="S30" s="24">
        <f t="shared" si="1"/>
        <v>37</v>
      </c>
    </row>
    <row r="31" spans="1:19" x14ac:dyDescent="0.2">
      <c r="A31" s="40">
        <v>22</v>
      </c>
      <c r="B31" s="40" t="s">
        <v>40</v>
      </c>
      <c r="C31" s="10"/>
      <c r="D31" s="10">
        <v>1</v>
      </c>
      <c r="E31" s="10"/>
      <c r="F31" s="10"/>
      <c r="G31" s="10"/>
      <c r="H31" s="10">
        <v>1</v>
      </c>
      <c r="I31" s="10">
        <v>1</v>
      </c>
      <c r="J31" s="10"/>
      <c r="K31" s="10"/>
      <c r="L31" s="10">
        <v>1</v>
      </c>
      <c r="M31" s="10"/>
      <c r="N31" s="10"/>
      <c r="O31" s="10"/>
      <c r="P31" s="10"/>
      <c r="Q31" s="10"/>
      <c r="R31" s="10">
        <f t="shared" si="0"/>
        <v>4</v>
      </c>
      <c r="S31" s="25">
        <f t="shared" si="1"/>
        <v>31</v>
      </c>
    </row>
    <row r="32" spans="1:19" x14ac:dyDescent="0.2">
      <c r="A32" s="34">
        <v>14</v>
      </c>
      <c r="B32" s="34" t="s">
        <v>36</v>
      </c>
      <c r="C32" s="11"/>
      <c r="D32" s="11"/>
      <c r="E32" s="11"/>
      <c r="F32" s="11"/>
      <c r="G32" s="11"/>
      <c r="H32" s="11"/>
      <c r="I32" s="11">
        <v>1</v>
      </c>
      <c r="J32" s="11"/>
      <c r="K32" s="11"/>
      <c r="L32" s="11">
        <v>1</v>
      </c>
      <c r="M32" s="11"/>
      <c r="N32" s="11">
        <v>1</v>
      </c>
      <c r="O32" s="11"/>
      <c r="P32" s="11"/>
      <c r="Q32" s="11">
        <v>1</v>
      </c>
      <c r="R32" s="11">
        <f t="shared" si="0"/>
        <v>4</v>
      </c>
      <c r="S32" s="24">
        <f t="shared" si="1"/>
        <v>37</v>
      </c>
    </row>
    <row r="33" spans="1:19" x14ac:dyDescent="0.2">
      <c r="A33" s="40">
        <v>24</v>
      </c>
      <c r="B33" s="40" t="s">
        <v>42</v>
      </c>
      <c r="C33" s="10"/>
      <c r="D33" s="10">
        <v>1</v>
      </c>
      <c r="E33" s="10"/>
      <c r="F33" s="10">
        <v>1</v>
      </c>
      <c r="G33" s="10"/>
      <c r="H33" s="10"/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>
        <f t="shared" si="0"/>
        <v>3</v>
      </c>
      <c r="S33" s="25">
        <f t="shared" si="1"/>
        <v>29</v>
      </c>
    </row>
    <row r="34" spans="1:19" x14ac:dyDescent="0.2">
      <c r="A34" s="34">
        <v>20</v>
      </c>
      <c r="B34" s="34" t="s">
        <v>38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0</v>
      </c>
      <c r="S34" s="24">
        <f t="shared" si="1"/>
        <v>0</v>
      </c>
    </row>
    <row r="35" spans="1:19" x14ac:dyDescent="0.2">
      <c r="A35" s="6"/>
      <c r="B35" s="3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"/>
    </row>
    <row r="36" spans="1:19" x14ac:dyDescent="0.2">
      <c r="B36" s="5"/>
    </row>
    <row r="37" spans="1:19" x14ac:dyDescent="0.2">
      <c r="B37" s="12" t="s">
        <v>7</v>
      </c>
      <c r="C37" s="12">
        <f>+$C$39-SUM(C11:C35)+1</f>
        <v>19</v>
      </c>
      <c r="D37" s="12">
        <f t="shared" ref="D37:Q37" si="2">+$C$39-SUM(D11:D35)+1</f>
        <v>9</v>
      </c>
      <c r="E37" s="12">
        <f t="shared" si="2"/>
        <v>20</v>
      </c>
      <c r="F37" s="12">
        <f t="shared" si="2"/>
        <v>15</v>
      </c>
      <c r="G37" s="12">
        <f t="shared" si="2"/>
        <v>8</v>
      </c>
      <c r="H37" s="12">
        <f t="shared" si="2"/>
        <v>6</v>
      </c>
      <c r="I37" s="12">
        <f t="shared" si="2"/>
        <v>11</v>
      </c>
      <c r="J37" s="12">
        <f t="shared" si="2"/>
        <v>22</v>
      </c>
      <c r="K37" s="12">
        <f t="shared" si="2"/>
        <v>18</v>
      </c>
      <c r="L37" s="12">
        <f t="shared" si="2"/>
        <v>5</v>
      </c>
      <c r="M37" s="12">
        <f t="shared" si="2"/>
        <v>23</v>
      </c>
      <c r="N37" s="12">
        <f t="shared" si="2"/>
        <v>7</v>
      </c>
      <c r="O37" s="12">
        <f t="shared" si="2"/>
        <v>22</v>
      </c>
      <c r="P37" s="12">
        <f t="shared" si="2"/>
        <v>14</v>
      </c>
      <c r="Q37" s="12">
        <f t="shared" si="2"/>
        <v>14</v>
      </c>
    </row>
    <row r="38" spans="1:19" ht="13.5" thickBot="1" x14ac:dyDescent="0.25">
      <c r="A38" s="4"/>
      <c r="B38" s="4"/>
    </row>
    <row r="39" spans="1:19" ht="13.5" thickBot="1" x14ac:dyDescent="0.25">
      <c r="B39" s="7" t="s">
        <v>8</v>
      </c>
      <c r="C39" s="8">
        <f>+'тур 1'!C39</f>
        <v>24</v>
      </c>
    </row>
    <row r="40" spans="1:19" x14ac:dyDescent="0.2">
      <c r="A40" s="4"/>
    </row>
  </sheetData>
  <sortState ref="A11:R34">
    <sortCondition descending="1" ref="R11:R34"/>
  </sortState>
  <mergeCells count="1">
    <mergeCell ref="C9:Q9"/>
  </mergeCells>
  <pageMargins left="0.75" right="0.75" top="1" bottom="1" header="0.5" footer="0.5"/>
  <pageSetup scale="90" firstPageNumber="0" orientation="landscape" horizontalDpi="300" verticalDpi="300" r:id="rId1"/>
  <headerFooter alignWithMargins="0">
    <oddHeader>&amp;CTAB]</oddHeader>
    <oddFooter>&amp;CPage PAGE]</oddFooter>
  </headerFooter>
  <ignoredErrors>
    <ignoredError sqref="C37:Q37" formulaRange="1"/>
    <ignoredError sqref="R35:R3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40"/>
  <sheetViews>
    <sheetView topLeftCell="A8" zoomScaleSheetLayoutView="10" workbookViewId="0">
      <selection activeCell="U31" sqref="U31"/>
    </sheetView>
  </sheetViews>
  <sheetFormatPr defaultRowHeight="12.75" x14ac:dyDescent="0.2"/>
  <cols>
    <col min="1" max="1" width="6.140625" style="3" customWidth="1"/>
    <col min="2" max="2" width="34.85546875" style="3" customWidth="1"/>
    <col min="3" max="17" width="5" style="3" customWidth="1"/>
    <col min="18" max="18" width="9" style="3" customWidth="1"/>
    <col min="19" max="19" width="11.28515625" style="3" customWidth="1"/>
    <col min="20" max="16384" width="9.140625" style="2"/>
  </cols>
  <sheetData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7"/>
      <c r="B9" s="17"/>
      <c r="C9" s="41" t="s">
        <v>18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22" t="s">
        <v>19</v>
      </c>
      <c r="S9" s="21"/>
    </row>
    <row r="10" spans="1:19" x14ac:dyDescent="0.2">
      <c r="A10" s="18" t="s">
        <v>17</v>
      </c>
      <c r="B10" s="19" t="s">
        <v>0</v>
      </c>
      <c r="C10" s="14">
        <v>46</v>
      </c>
      <c r="D10" s="14">
        <v>47</v>
      </c>
      <c r="E10" s="14">
        <v>48</v>
      </c>
      <c r="F10" s="14">
        <v>49</v>
      </c>
      <c r="G10" s="14">
        <v>50</v>
      </c>
      <c r="H10" s="14">
        <v>51</v>
      </c>
      <c r="I10" s="14">
        <v>52</v>
      </c>
      <c r="J10" s="14">
        <v>53</v>
      </c>
      <c r="K10" s="14">
        <v>54</v>
      </c>
      <c r="L10" s="14">
        <v>55</v>
      </c>
      <c r="M10" s="14">
        <v>56</v>
      </c>
      <c r="N10" s="14">
        <v>57</v>
      </c>
      <c r="O10" s="14">
        <v>58</v>
      </c>
      <c r="P10" s="14">
        <v>59</v>
      </c>
      <c r="Q10" s="14">
        <v>60</v>
      </c>
      <c r="R10" s="18" t="s">
        <v>6</v>
      </c>
      <c r="S10" s="20" t="s">
        <v>9</v>
      </c>
    </row>
    <row r="11" spans="1:19" x14ac:dyDescent="0.2">
      <c r="A11" s="40">
        <v>11</v>
      </c>
      <c r="B11" s="40" t="s">
        <v>16</v>
      </c>
      <c r="C11" s="30"/>
      <c r="D11" s="30">
        <v>1</v>
      </c>
      <c r="E11" s="30">
        <v>1</v>
      </c>
      <c r="F11" s="30">
        <v>1</v>
      </c>
      <c r="G11" s="30"/>
      <c r="H11" s="30">
        <v>1</v>
      </c>
      <c r="I11" s="30">
        <v>1</v>
      </c>
      <c r="J11" s="30">
        <v>1</v>
      </c>
      <c r="K11" s="30"/>
      <c r="L11" s="30"/>
      <c r="M11" s="30">
        <v>1</v>
      </c>
      <c r="N11" s="30"/>
      <c r="O11" s="30">
        <v>1</v>
      </c>
      <c r="P11" s="30">
        <v>1</v>
      </c>
      <c r="Q11" s="30">
        <v>1</v>
      </c>
      <c r="R11" s="30">
        <f t="shared" ref="R11:R34" si="0">SUM(C11:Q11)</f>
        <v>10</v>
      </c>
      <c r="S11" s="31">
        <f t="shared" ref="S11:S34" si="1">+C11*C$37+D11*D$37+E11*E$37+F11*F$37+G11*G$37+H11*H$37+I11*I$37+J11*J$37+K11*K$37+L11*L$37+M11*M$37+N11*N$37+O11*O$37+P11*P$37+Q11*Q$37</f>
        <v>139</v>
      </c>
    </row>
    <row r="12" spans="1:19" x14ac:dyDescent="0.2">
      <c r="A12" s="35">
        <v>3</v>
      </c>
      <c r="B12" s="35" t="s">
        <v>11</v>
      </c>
      <c r="C12" s="10"/>
      <c r="D12" s="10"/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/>
      <c r="L12" s="10"/>
      <c r="M12" s="10">
        <v>1</v>
      </c>
      <c r="N12" s="10">
        <v>1</v>
      </c>
      <c r="O12" s="10">
        <v>1</v>
      </c>
      <c r="P12" s="10"/>
      <c r="Q12" s="10">
        <v>1</v>
      </c>
      <c r="R12" s="10">
        <f t="shared" si="0"/>
        <v>10</v>
      </c>
      <c r="S12" s="24">
        <f t="shared" si="1"/>
        <v>133</v>
      </c>
    </row>
    <row r="13" spans="1:19" x14ac:dyDescent="0.2">
      <c r="A13" s="40">
        <v>13</v>
      </c>
      <c r="B13" s="40" t="s">
        <v>35</v>
      </c>
      <c r="C13" s="10">
        <v>1</v>
      </c>
      <c r="D13" s="10"/>
      <c r="E13" s="10">
        <v>1</v>
      </c>
      <c r="F13" s="10"/>
      <c r="G13" s="10">
        <v>1</v>
      </c>
      <c r="H13" s="10">
        <v>1</v>
      </c>
      <c r="I13" s="10"/>
      <c r="J13" s="10"/>
      <c r="K13" s="10">
        <v>1</v>
      </c>
      <c r="L13" s="10"/>
      <c r="M13" s="10">
        <v>1</v>
      </c>
      <c r="N13" s="10">
        <v>1</v>
      </c>
      <c r="O13" s="10">
        <v>1</v>
      </c>
      <c r="P13" s="10">
        <v>1</v>
      </c>
      <c r="Q13" s="10"/>
      <c r="R13" s="10">
        <f t="shared" si="0"/>
        <v>9</v>
      </c>
      <c r="S13" s="24">
        <f t="shared" si="1"/>
        <v>137</v>
      </c>
    </row>
    <row r="14" spans="1:19" x14ac:dyDescent="0.2">
      <c r="A14" s="35">
        <v>1</v>
      </c>
      <c r="B14" s="35" t="s">
        <v>10</v>
      </c>
      <c r="C14" s="10"/>
      <c r="D14" s="10"/>
      <c r="E14" s="10">
        <v>1</v>
      </c>
      <c r="F14" s="10">
        <v>1</v>
      </c>
      <c r="G14" s="10">
        <v>1</v>
      </c>
      <c r="H14" s="10"/>
      <c r="I14" s="10">
        <v>1</v>
      </c>
      <c r="J14" s="10"/>
      <c r="K14" s="10"/>
      <c r="L14" s="10"/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f t="shared" si="0"/>
        <v>9</v>
      </c>
      <c r="S14" s="24">
        <f t="shared" si="1"/>
        <v>125</v>
      </c>
    </row>
    <row r="15" spans="1:19" x14ac:dyDescent="0.2">
      <c r="A15" s="40">
        <v>2</v>
      </c>
      <c r="B15" s="40" t="s">
        <v>28</v>
      </c>
      <c r="C15" s="10"/>
      <c r="D15" s="10"/>
      <c r="E15" s="10">
        <v>1</v>
      </c>
      <c r="F15" s="10">
        <v>1</v>
      </c>
      <c r="G15" s="10">
        <v>1</v>
      </c>
      <c r="H15" s="10"/>
      <c r="I15" s="10">
        <v>1</v>
      </c>
      <c r="J15" s="10"/>
      <c r="K15" s="10">
        <v>1</v>
      </c>
      <c r="L15" s="10">
        <v>1</v>
      </c>
      <c r="M15" s="10"/>
      <c r="N15" s="10"/>
      <c r="O15" s="10">
        <v>1</v>
      </c>
      <c r="P15" s="10">
        <v>1</v>
      </c>
      <c r="Q15" s="10"/>
      <c r="R15" s="10">
        <f t="shared" si="0"/>
        <v>8</v>
      </c>
      <c r="S15" s="24">
        <f t="shared" si="1"/>
        <v>126</v>
      </c>
    </row>
    <row r="16" spans="1:19" x14ac:dyDescent="0.2">
      <c r="A16" s="34">
        <v>9</v>
      </c>
      <c r="B16" s="34" t="s">
        <v>12</v>
      </c>
      <c r="C16" s="11">
        <v>1</v>
      </c>
      <c r="D16" s="11">
        <v>1</v>
      </c>
      <c r="E16" s="11"/>
      <c r="F16" s="11"/>
      <c r="G16" s="11"/>
      <c r="H16" s="11"/>
      <c r="I16" s="11"/>
      <c r="J16" s="11">
        <v>1</v>
      </c>
      <c r="K16" s="11"/>
      <c r="L16" s="11"/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f t="shared" si="0"/>
        <v>8</v>
      </c>
      <c r="S16" s="25">
        <f t="shared" si="1"/>
        <v>122</v>
      </c>
    </row>
    <row r="17" spans="1:19" x14ac:dyDescent="0.2">
      <c r="A17" s="38">
        <v>4</v>
      </c>
      <c r="B17" s="38" t="s">
        <v>13</v>
      </c>
      <c r="C17" s="11"/>
      <c r="D17" s="11"/>
      <c r="E17" s="11">
        <v>1</v>
      </c>
      <c r="F17" s="11"/>
      <c r="G17" s="11"/>
      <c r="H17" s="11">
        <v>1</v>
      </c>
      <c r="I17" s="11">
        <v>1</v>
      </c>
      <c r="J17" s="11">
        <v>1</v>
      </c>
      <c r="K17" s="11"/>
      <c r="L17" s="11"/>
      <c r="M17" s="11"/>
      <c r="N17" s="11">
        <v>1</v>
      </c>
      <c r="O17" s="11">
        <v>1</v>
      </c>
      <c r="P17" s="11">
        <v>1</v>
      </c>
      <c r="Q17" s="11">
        <v>1</v>
      </c>
      <c r="R17" s="11">
        <f t="shared" si="0"/>
        <v>8</v>
      </c>
      <c r="S17" s="25">
        <f t="shared" si="1"/>
        <v>108</v>
      </c>
    </row>
    <row r="18" spans="1:19" x14ac:dyDescent="0.2">
      <c r="A18" s="34">
        <v>7</v>
      </c>
      <c r="B18" s="34" t="s">
        <v>4</v>
      </c>
      <c r="C18" s="11"/>
      <c r="D18" s="11"/>
      <c r="E18" s="11">
        <v>1</v>
      </c>
      <c r="F18" s="11">
        <v>1</v>
      </c>
      <c r="G18" s="11">
        <v>1</v>
      </c>
      <c r="H18" s="11"/>
      <c r="I18" s="11">
        <v>1</v>
      </c>
      <c r="J18" s="11">
        <v>1</v>
      </c>
      <c r="K18" s="11"/>
      <c r="L18" s="11"/>
      <c r="M18" s="11">
        <v>1</v>
      </c>
      <c r="N18" s="11">
        <v>1</v>
      </c>
      <c r="O18" s="11">
        <v>1</v>
      </c>
      <c r="P18" s="11"/>
      <c r="Q18" s="11"/>
      <c r="R18" s="11">
        <f t="shared" si="0"/>
        <v>8</v>
      </c>
      <c r="S18" s="25">
        <f t="shared" si="1"/>
        <v>101</v>
      </c>
    </row>
    <row r="19" spans="1:19" x14ac:dyDescent="0.2">
      <c r="A19" s="38">
        <v>8</v>
      </c>
      <c r="B19" s="38" t="s">
        <v>30</v>
      </c>
      <c r="C19" s="11"/>
      <c r="D19" s="11"/>
      <c r="E19" s="11">
        <v>1</v>
      </c>
      <c r="F19" s="11">
        <v>1</v>
      </c>
      <c r="G19" s="11"/>
      <c r="H19" s="11"/>
      <c r="I19" s="11">
        <v>1</v>
      </c>
      <c r="J19" s="11">
        <v>1</v>
      </c>
      <c r="K19" s="11">
        <v>1</v>
      </c>
      <c r="L19" s="11"/>
      <c r="M19" s="11"/>
      <c r="N19" s="11"/>
      <c r="O19" s="11">
        <v>1</v>
      </c>
      <c r="P19" s="11"/>
      <c r="Q19" s="11">
        <v>1</v>
      </c>
      <c r="R19" s="11">
        <f t="shared" si="0"/>
        <v>7</v>
      </c>
      <c r="S19" s="25">
        <f t="shared" si="1"/>
        <v>93</v>
      </c>
    </row>
    <row r="20" spans="1:19" x14ac:dyDescent="0.2">
      <c r="A20" s="34">
        <v>14</v>
      </c>
      <c r="B20" s="34" t="s">
        <v>36</v>
      </c>
      <c r="C20" s="11">
        <v>1</v>
      </c>
      <c r="D20" s="11">
        <v>1</v>
      </c>
      <c r="E20" s="11">
        <v>1</v>
      </c>
      <c r="F20" s="11"/>
      <c r="G20" s="11"/>
      <c r="H20" s="11"/>
      <c r="I20" s="11">
        <v>1</v>
      </c>
      <c r="J20" s="11"/>
      <c r="K20" s="11"/>
      <c r="L20" s="11"/>
      <c r="M20" s="11">
        <v>1</v>
      </c>
      <c r="N20" s="11"/>
      <c r="O20" s="11">
        <v>1</v>
      </c>
      <c r="P20" s="11"/>
      <c r="Q20" s="11"/>
      <c r="R20" s="11">
        <f t="shared" si="0"/>
        <v>6</v>
      </c>
      <c r="S20" s="25">
        <f t="shared" si="1"/>
        <v>89</v>
      </c>
    </row>
    <row r="21" spans="1:19" x14ac:dyDescent="0.2">
      <c r="A21" s="38">
        <v>18</v>
      </c>
      <c r="B21" s="38" t="s">
        <v>3</v>
      </c>
      <c r="C21" s="11"/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/>
      <c r="J21" s="11"/>
      <c r="K21" s="11"/>
      <c r="L21" s="11"/>
      <c r="M21" s="11"/>
      <c r="N21" s="11">
        <v>1</v>
      </c>
      <c r="O21" s="11"/>
      <c r="P21" s="11"/>
      <c r="Q21" s="11"/>
      <c r="R21" s="11">
        <f t="shared" si="0"/>
        <v>6</v>
      </c>
      <c r="S21" s="25">
        <f t="shared" si="1"/>
        <v>88</v>
      </c>
    </row>
    <row r="22" spans="1:19" x14ac:dyDescent="0.2">
      <c r="A22" s="34">
        <v>16</v>
      </c>
      <c r="B22" s="34" t="s">
        <v>37</v>
      </c>
      <c r="C22" s="11"/>
      <c r="D22" s="11"/>
      <c r="E22" s="11"/>
      <c r="F22" s="11">
        <v>1</v>
      </c>
      <c r="G22" s="11">
        <v>1</v>
      </c>
      <c r="H22" s="11"/>
      <c r="I22" s="11">
        <v>1</v>
      </c>
      <c r="J22" s="11"/>
      <c r="K22" s="11"/>
      <c r="L22" s="11"/>
      <c r="M22" s="11">
        <v>1</v>
      </c>
      <c r="N22" s="11"/>
      <c r="O22" s="11">
        <v>1</v>
      </c>
      <c r="P22" s="11">
        <v>1</v>
      </c>
      <c r="Q22" s="11"/>
      <c r="R22" s="11">
        <f t="shared" si="0"/>
        <v>6</v>
      </c>
      <c r="S22" s="25">
        <f t="shared" si="1"/>
        <v>87</v>
      </c>
    </row>
    <row r="23" spans="1:19" x14ac:dyDescent="0.2">
      <c r="A23" s="40">
        <v>12</v>
      </c>
      <c r="B23" s="40" t="s">
        <v>32</v>
      </c>
      <c r="C23" s="10">
        <v>1</v>
      </c>
      <c r="D23" s="10"/>
      <c r="E23" s="10">
        <v>1</v>
      </c>
      <c r="F23" s="10"/>
      <c r="G23" s="10"/>
      <c r="H23" s="10">
        <v>1</v>
      </c>
      <c r="I23" s="10">
        <v>1</v>
      </c>
      <c r="J23" s="10">
        <v>1</v>
      </c>
      <c r="K23" s="10"/>
      <c r="L23" s="10"/>
      <c r="M23" s="10"/>
      <c r="N23" s="10"/>
      <c r="O23" s="10">
        <v>1</v>
      </c>
      <c r="P23" s="10"/>
      <c r="Q23" s="10"/>
      <c r="R23" s="10">
        <f t="shared" si="0"/>
        <v>6</v>
      </c>
      <c r="S23" s="24">
        <f t="shared" si="1"/>
        <v>82</v>
      </c>
    </row>
    <row r="24" spans="1:19" x14ac:dyDescent="0.2">
      <c r="A24" s="34">
        <v>10</v>
      </c>
      <c r="B24" s="34" t="s">
        <v>31</v>
      </c>
      <c r="C24" s="11"/>
      <c r="D24" s="11"/>
      <c r="E24" s="11">
        <v>1</v>
      </c>
      <c r="F24" s="11">
        <v>1</v>
      </c>
      <c r="G24" s="11"/>
      <c r="H24" s="11"/>
      <c r="I24" s="11"/>
      <c r="J24" s="11">
        <v>1</v>
      </c>
      <c r="K24" s="11">
        <v>1</v>
      </c>
      <c r="L24" s="11"/>
      <c r="M24" s="11">
        <v>1</v>
      </c>
      <c r="N24" s="11"/>
      <c r="O24" s="11"/>
      <c r="P24" s="11"/>
      <c r="Q24" s="11">
        <v>1</v>
      </c>
      <c r="R24" s="11">
        <f t="shared" si="0"/>
        <v>6</v>
      </c>
      <c r="S24" s="25">
        <f t="shared" si="1"/>
        <v>77</v>
      </c>
    </row>
    <row r="25" spans="1:19" x14ac:dyDescent="0.2">
      <c r="A25" s="40">
        <v>5</v>
      </c>
      <c r="B25" s="40" t="s">
        <v>29</v>
      </c>
      <c r="C25" s="10"/>
      <c r="D25" s="10"/>
      <c r="E25" s="10">
        <v>1</v>
      </c>
      <c r="F25" s="10">
        <v>1</v>
      </c>
      <c r="G25" s="10"/>
      <c r="H25" s="10">
        <v>1</v>
      </c>
      <c r="I25" s="10"/>
      <c r="J25" s="10">
        <v>1</v>
      </c>
      <c r="K25" s="10"/>
      <c r="L25" s="10"/>
      <c r="M25" s="10">
        <v>1</v>
      </c>
      <c r="N25" s="10"/>
      <c r="O25" s="10"/>
      <c r="P25" s="10">
        <v>1</v>
      </c>
      <c r="Q25" s="10"/>
      <c r="R25" s="10">
        <f t="shared" si="0"/>
        <v>6</v>
      </c>
      <c r="S25" s="24">
        <f t="shared" si="1"/>
        <v>75</v>
      </c>
    </row>
    <row r="26" spans="1:19" x14ac:dyDescent="0.2">
      <c r="A26" s="34">
        <v>6</v>
      </c>
      <c r="B26" s="34" t="s">
        <v>34</v>
      </c>
      <c r="C26" s="11"/>
      <c r="D26" s="11"/>
      <c r="E26" s="11">
        <v>1</v>
      </c>
      <c r="F26" s="11"/>
      <c r="G26" s="11">
        <v>1</v>
      </c>
      <c r="H26" s="11">
        <v>1</v>
      </c>
      <c r="I26" s="11"/>
      <c r="J26" s="11">
        <v>1</v>
      </c>
      <c r="K26" s="11"/>
      <c r="L26" s="11"/>
      <c r="M26" s="11"/>
      <c r="N26" s="11">
        <v>1</v>
      </c>
      <c r="O26" s="11"/>
      <c r="P26" s="11"/>
      <c r="Q26" s="11"/>
      <c r="R26" s="11">
        <f t="shared" si="0"/>
        <v>5</v>
      </c>
      <c r="S26" s="25">
        <f t="shared" si="1"/>
        <v>64</v>
      </c>
    </row>
    <row r="27" spans="1:19" x14ac:dyDescent="0.2">
      <c r="A27" s="40">
        <v>24</v>
      </c>
      <c r="B27" s="40" t="s">
        <v>42</v>
      </c>
      <c r="C27" s="10"/>
      <c r="D27" s="10"/>
      <c r="E27" s="10">
        <v>1</v>
      </c>
      <c r="F27" s="10">
        <v>1</v>
      </c>
      <c r="G27" s="10"/>
      <c r="H27" s="10">
        <v>1</v>
      </c>
      <c r="I27" s="10"/>
      <c r="J27" s="10">
        <v>1</v>
      </c>
      <c r="K27" s="10"/>
      <c r="L27" s="10"/>
      <c r="M27" s="10">
        <v>1</v>
      </c>
      <c r="N27" s="10"/>
      <c r="O27" s="10"/>
      <c r="P27" s="10"/>
      <c r="Q27" s="10"/>
      <c r="R27" s="10">
        <f t="shared" si="0"/>
        <v>5</v>
      </c>
      <c r="S27" s="24">
        <f t="shared" si="1"/>
        <v>58</v>
      </c>
    </row>
    <row r="28" spans="1:19" x14ac:dyDescent="0.2">
      <c r="A28" s="35">
        <v>15</v>
      </c>
      <c r="B28" s="35" t="s">
        <v>15</v>
      </c>
      <c r="C28" s="10"/>
      <c r="D28" s="10"/>
      <c r="E28" s="10"/>
      <c r="F28" s="10"/>
      <c r="G28" s="10"/>
      <c r="H28" s="10"/>
      <c r="I28" s="10"/>
      <c r="J28" s="10">
        <v>1</v>
      </c>
      <c r="K28" s="10">
        <v>1</v>
      </c>
      <c r="L28" s="10"/>
      <c r="M28" s="10"/>
      <c r="N28" s="10">
        <v>1</v>
      </c>
      <c r="O28" s="10"/>
      <c r="P28" s="10"/>
      <c r="Q28" s="10">
        <v>1</v>
      </c>
      <c r="R28" s="10">
        <f t="shared" si="0"/>
        <v>4</v>
      </c>
      <c r="S28" s="24">
        <f t="shared" si="1"/>
        <v>58</v>
      </c>
    </row>
    <row r="29" spans="1:19" x14ac:dyDescent="0.2">
      <c r="A29" s="40">
        <v>22</v>
      </c>
      <c r="B29" s="40" t="s">
        <v>40</v>
      </c>
      <c r="C29" s="10"/>
      <c r="D29" s="10"/>
      <c r="E29" s="10"/>
      <c r="F29" s="10"/>
      <c r="G29" s="10"/>
      <c r="H29" s="10"/>
      <c r="I29" s="10"/>
      <c r="J29" s="10">
        <v>1</v>
      </c>
      <c r="K29" s="10">
        <v>1</v>
      </c>
      <c r="L29" s="10"/>
      <c r="M29" s="10">
        <v>1</v>
      </c>
      <c r="N29" s="10">
        <v>1</v>
      </c>
      <c r="O29" s="10"/>
      <c r="P29" s="10"/>
      <c r="Q29" s="10"/>
      <c r="R29" s="10">
        <f t="shared" si="0"/>
        <v>4</v>
      </c>
      <c r="S29" s="24">
        <f t="shared" si="1"/>
        <v>54</v>
      </c>
    </row>
    <row r="30" spans="1:19" x14ac:dyDescent="0.2">
      <c r="A30" s="34">
        <v>21</v>
      </c>
      <c r="B30" s="34" t="s">
        <v>39</v>
      </c>
      <c r="C30" s="11"/>
      <c r="D30" s="11">
        <v>1</v>
      </c>
      <c r="E30" s="11"/>
      <c r="F30" s="11">
        <v>1</v>
      </c>
      <c r="G30" s="11"/>
      <c r="H30" s="11"/>
      <c r="I30" s="11"/>
      <c r="J30" s="11">
        <v>1</v>
      </c>
      <c r="K30" s="11"/>
      <c r="L30" s="11"/>
      <c r="M30" s="11"/>
      <c r="N30" s="11"/>
      <c r="O30" s="11"/>
      <c r="P30" s="11"/>
      <c r="Q30" s="11"/>
      <c r="R30" s="11">
        <f t="shared" si="0"/>
        <v>3</v>
      </c>
      <c r="S30" s="25">
        <f t="shared" si="1"/>
        <v>42</v>
      </c>
    </row>
    <row r="31" spans="1:19" x14ac:dyDescent="0.2">
      <c r="A31" s="40">
        <v>19</v>
      </c>
      <c r="B31" s="40" t="s">
        <v>14</v>
      </c>
      <c r="C31" s="10"/>
      <c r="D31" s="10"/>
      <c r="E31" s="10">
        <v>1</v>
      </c>
      <c r="F31" s="10"/>
      <c r="G31" s="10"/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>
        <v>1</v>
      </c>
      <c r="R31" s="10">
        <f t="shared" si="0"/>
        <v>3</v>
      </c>
      <c r="S31" s="24">
        <f t="shared" si="1"/>
        <v>33</v>
      </c>
    </row>
    <row r="32" spans="1:19" x14ac:dyDescent="0.2">
      <c r="A32" s="34">
        <v>20</v>
      </c>
      <c r="B32" s="34" t="s">
        <v>38</v>
      </c>
      <c r="C32" s="11"/>
      <c r="D32" s="11"/>
      <c r="E32" s="11">
        <v>1</v>
      </c>
      <c r="F32" s="11"/>
      <c r="G32" s="11"/>
      <c r="H32" s="11"/>
      <c r="I32" s="11"/>
      <c r="J32" s="11">
        <v>1</v>
      </c>
      <c r="K32" s="11"/>
      <c r="L32" s="11"/>
      <c r="M32" s="11"/>
      <c r="N32" s="11"/>
      <c r="O32" s="11"/>
      <c r="P32" s="11"/>
      <c r="Q32" s="11"/>
      <c r="R32" s="11">
        <f t="shared" si="0"/>
        <v>2</v>
      </c>
      <c r="S32" s="25">
        <f t="shared" si="1"/>
        <v>17</v>
      </c>
    </row>
    <row r="33" spans="1:19" x14ac:dyDescent="0.2">
      <c r="A33" s="40">
        <v>17</v>
      </c>
      <c r="B33" s="40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0"/>
      <c r="P33" s="10"/>
      <c r="Q33" s="10"/>
      <c r="R33" s="10">
        <f t="shared" si="0"/>
        <v>1</v>
      </c>
      <c r="S33" s="24">
        <f t="shared" si="1"/>
        <v>14</v>
      </c>
    </row>
    <row r="34" spans="1:19" x14ac:dyDescent="0.2">
      <c r="A34" s="34">
        <v>23</v>
      </c>
      <c r="B34" s="34" t="s">
        <v>41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1</v>
      </c>
      <c r="N34" s="11"/>
      <c r="O34" s="11"/>
      <c r="P34" s="11"/>
      <c r="Q34" s="11"/>
      <c r="R34" s="11">
        <f t="shared" si="0"/>
        <v>1</v>
      </c>
      <c r="S34" s="25">
        <f t="shared" si="1"/>
        <v>12</v>
      </c>
    </row>
    <row r="35" spans="1:19" x14ac:dyDescent="0.2">
      <c r="A35" s="6"/>
      <c r="B35" s="3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"/>
    </row>
    <row r="36" spans="1:19" x14ac:dyDescent="0.2">
      <c r="B36" s="5"/>
    </row>
    <row r="37" spans="1:19" x14ac:dyDescent="0.2">
      <c r="B37" s="12" t="s">
        <v>7</v>
      </c>
      <c r="C37" s="12">
        <f>+$C$39-SUM(C11:C35)+1</f>
        <v>21</v>
      </c>
      <c r="D37" s="12">
        <f t="shared" ref="D37:Q37" si="2">+$C$39-SUM(D11:D35)+1</f>
        <v>20</v>
      </c>
      <c r="E37" s="12">
        <f t="shared" si="2"/>
        <v>8</v>
      </c>
      <c r="F37" s="12">
        <f t="shared" si="2"/>
        <v>13</v>
      </c>
      <c r="G37" s="12">
        <f t="shared" si="2"/>
        <v>17</v>
      </c>
      <c r="H37" s="12">
        <f t="shared" si="2"/>
        <v>16</v>
      </c>
      <c r="I37" s="12">
        <f t="shared" si="2"/>
        <v>15</v>
      </c>
      <c r="J37" s="12">
        <f t="shared" si="2"/>
        <v>9</v>
      </c>
      <c r="K37" s="12">
        <f t="shared" si="2"/>
        <v>19</v>
      </c>
      <c r="L37" s="12">
        <f t="shared" si="2"/>
        <v>24</v>
      </c>
      <c r="M37" s="12">
        <f t="shared" si="2"/>
        <v>12</v>
      </c>
      <c r="N37" s="12">
        <f t="shared" si="2"/>
        <v>14</v>
      </c>
      <c r="O37" s="12">
        <f t="shared" si="2"/>
        <v>13</v>
      </c>
      <c r="P37" s="12">
        <f t="shared" si="2"/>
        <v>17</v>
      </c>
      <c r="Q37" s="12">
        <f t="shared" si="2"/>
        <v>16</v>
      </c>
    </row>
    <row r="38" spans="1:19" ht="13.5" thickBot="1" x14ac:dyDescent="0.25">
      <c r="A38" s="4"/>
      <c r="B38" s="4"/>
    </row>
    <row r="39" spans="1:19" ht="13.5" thickBot="1" x14ac:dyDescent="0.25">
      <c r="B39" s="7" t="s">
        <v>8</v>
      </c>
      <c r="C39" s="8">
        <f>+'тур 1'!C39</f>
        <v>24</v>
      </c>
    </row>
    <row r="40" spans="1:19" x14ac:dyDescent="0.2">
      <c r="A40" s="4"/>
    </row>
  </sheetData>
  <sortState ref="A11:S34">
    <sortCondition descending="1" ref="R11:R34"/>
    <sortCondition descending="1" ref="S11:S34"/>
  </sortState>
  <mergeCells count="1">
    <mergeCell ref="C9:Q9"/>
  </mergeCells>
  <pageMargins left="0.75" right="0.75" top="1" bottom="1" header="0.5" footer="0.5"/>
  <pageSetup scale="90" firstPageNumber="0" orientation="landscape" horizontalDpi="300" verticalDpi="300" r:id="rId1"/>
  <headerFooter alignWithMargins="0">
    <oddHeader>&amp;CTAB]</oddHeader>
    <oddFooter>&amp;CPage PAGE]</oddFooter>
  </headerFooter>
  <ignoredErrors>
    <ignoredError sqref="C37:Q37" formulaRange="1"/>
    <ignoredError sqref="R35:R4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40"/>
  <sheetViews>
    <sheetView topLeftCell="A7" zoomScaleSheetLayoutView="10" workbookViewId="0">
      <selection activeCell="L18" sqref="L18"/>
    </sheetView>
  </sheetViews>
  <sheetFormatPr defaultRowHeight="12.75" x14ac:dyDescent="0.2"/>
  <cols>
    <col min="1" max="1" width="6.140625" style="3" customWidth="1"/>
    <col min="2" max="2" width="34.85546875" style="3" customWidth="1"/>
    <col min="3" max="17" width="5" style="3" customWidth="1"/>
    <col min="18" max="18" width="9" style="3" customWidth="1"/>
    <col min="19" max="19" width="11.28515625" style="3" customWidth="1"/>
    <col min="20" max="16384" width="9.140625" style="2"/>
  </cols>
  <sheetData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7"/>
      <c r="B9" s="17"/>
      <c r="C9" s="41" t="s">
        <v>18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22" t="s">
        <v>19</v>
      </c>
      <c r="S9" s="21"/>
    </row>
    <row r="10" spans="1:19" x14ac:dyDescent="0.2">
      <c r="A10" s="18" t="s">
        <v>17</v>
      </c>
      <c r="B10" s="19" t="s">
        <v>0</v>
      </c>
      <c r="C10" s="14">
        <v>61</v>
      </c>
      <c r="D10" s="14">
        <v>62</v>
      </c>
      <c r="E10" s="14">
        <v>63</v>
      </c>
      <c r="F10" s="14">
        <v>64</v>
      </c>
      <c r="G10" s="14">
        <v>65</v>
      </c>
      <c r="H10" s="14">
        <v>66</v>
      </c>
      <c r="I10" s="14">
        <v>67</v>
      </c>
      <c r="J10" s="14">
        <v>68</v>
      </c>
      <c r="K10" s="14">
        <v>69</v>
      </c>
      <c r="L10" s="14">
        <v>70</v>
      </c>
      <c r="M10" s="14">
        <v>71</v>
      </c>
      <c r="N10" s="14">
        <v>72</v>
      </c>
      <c r="O10" s="14">
        <v>73</v>
      </c>
      <c r="P10" s="14">
        <v>74</v>
      </c>
      <c r="Q10" s="14">
        <v>75</v>
      </c>
      <c r="R10" s="18" t="s">
        <v>20</v>
      </c>
      <c r="S10" s="20" t="s">
        <v>9</v>
      </c>
    </row>
    <row r="11" spans="1:19" x14ac:dyDescent="0.2">
      <c r="A11" s="40">
        <v>1</v>
      </c>
      <c r="B11" s="40" t="s">
        <v>10</v>
      </c>
      <c r="C11" s="30"/>
      <c r="D11" s="30">
        <v>1</v>
      </c>
      <c r="E11" s="30"/>
      <c r="F11" s="30"/>
      <c r="G11" s="30">
        <v>1</v>
      </c>
      <c r="H11" s="30">
        <v>1</v>
      </c>
      <c r="I11" s="30"/>
      <c r="J11" s="30"/>
      <c r="K11" s="30">
        <v>1</v>
      </c>
      <c r="L11" s="30">
        <v>1</v>
      </c>
      <c r="M11" s="30">
        <v>1</v>
      </c>
      <c r="N11" s="30"/>
      <c r="O11" s="30">
        <v>1</v>
      </c>
      <c r="P11" s="30">
        <v>1</v>
      </c>
      <c r="Q11" s="30">
        <v>1</v>
      </c>
      <c r="R11" s="30">
        <f t="shared" ref="R11:R34" si="0">SUM(C11:Q11)</f>
        <v>9</v>
      </c>
      <c r="S11" s="31">
        <f t="shared" ref="S11:S34" si="1">+C11*C$37+D11*D$37+E11*E$37+F11*F$37+G11*G$37+H11*H$37+I11*I$37+J11*J$37+K11*K$37+L11*L$37+M11*M$37+N11*N$37+O11*O$37+P11*P$37+Q11*Q$37</f>
        <v>131</v>
      </c>
    </row>
    <row r="12" spans="1:19" x14ac:dyDescent="0.2">
      <c r="A12" s="34">
        <v>4</v>
      </c>
      <c r="B12" s="34" t="s">
        <v>13</v>
      </c>
      <c r="C12" s="11"/>
      <c r="D12" s="11">
        <v>1</v>
      </c>
      <c r="E12" s="11"/>
      <c r="F12" s="11">
        <v>1</v>
      </c>
      <c r="G12" s="11">
        <v>1</v>
      </c>
      <c r="H12" s="11">
        <v>1</v>
      </c>
      <c r="I12" s="11"/>
      <c r="J12" s="11"/>
      <c r="K12" s="11">
        <v>1</v>
      </c>
      <c r="L12" s="11">
        <v>1</v>
      </c>
      <c r="M12" s="11">
        <v>1</v>
      </c>
      <c r="N12" s="11"/>
      <c r="O12" s="11">
        <v>1</v>
      </c>
      <c r="P12" s="11"/>
      <c r="Q12" s="11"/>
      <c r="R12" s="11">
        <f t="shared" si="0"/>
        <v>8</v>
      </c>
      <c r="S12" s="25">
        <f t="shared" si="1"/>
        <v>108</v>
      </c>
    </row>
    <row r="13" spans="1:19" x14ac:dyDescent="0.2">
      <c r="A13" s="40">
        <v>2</v>
      </c>
      <c r="B13" s="40" t="s">
        <v>28</v>
      </c>
      <c r="C13" s="10">
        <v>1</v>
      </c>
      <c r="D13" s="10">
        <v>1</v>
      </c>
      <c r="E13" s="10"/>
      <c r="F13" s="10">
        <v>1</v>
      </c>
      <c r="G13" s="10">
        <v>1</v>
      </c>
      <c r="H13" s="10">
        <v>1</v>
      </c>
      <c r="I13" s="10"/>
      <c r="J13" s="10"/>
      <c r="K13" s="10"/>
      <c r="L13" s="10"/>
      <c r="M13" s="10">
        <v>1</v>
      </c>
      <c r="N13" s="10"/>
      <c r="O13" s="10">
        <v>1</v>
      </c>
      <c r="P13" s="10"/>
      <c r="Q13" s="10">
        <v>1</v>
      </c>
      <c r="R13" s="10">
        <f t="shared" si="0"/>
        <v>8</v>
      </c>
      <c r="S13" s="24">
        <f t="shared" si="1"/>
        <v>110</v>
      </c>
    </row>
    <row r="14" spans="1:19" x14ac:dyDescent="0.2">
      <c r="A14" s="35">
        <v>3</v>
      </c>
      <c r="B14" s="35" t="s">
        <v>11</v>
      </c>
      <c r="C14" s="10"/>
      <c r="D14" s="10"/>
      <c r="E14" s="10">
        <v>1</v>
      </c>
      <c r="F14" s="10">
        <v>1</v>
      </c>
      <c r="G14" s="10">
        <v>1</v>
      </c>
      <c r="H14" s="10">
        <v>1</v>
      </c>
      <c r="I14" s="10"/>
      <c r="J14" s="10"/>
      <c r="K14" s="10"/>
      <c r="L14" s="10"/>
      <c r="M14" s="10">
        <v>1</v>
      </c>
      <c r="N14" s="10"/>
      <c r="O14" s="10">
        <v>1</v>
      </c>
      <c r="P14" s="10">
        <v>1</v>
      </c>
      <c r="Q14" s="10"/>
      <c r="R14" s="10">
        <f t="shared" si="0"/>
        <v>7</v>
      </c>
      <c r="S14" s="24">
        <f t="shared" si="1"/>
        <v>110</v>
      </c>
    </row>
    <row r="15" spans="1:19" x14ac:dyDescent="0.2">
      <c r="A15" s="40">
        <v>11</v>
      </c>
      <c r="B15" s="40" t="s">
        <v>16</v>
      </c>
      <c r="C15" s="10">
        <v>1</v>
      </c>
      <c r="D15" s="10">
        <v>1</v>
      </c>
      <c r="E15" s="10"/>
      <c r="F15" s="10">
        <v>1</v>
      </c>
      <c r="G15" s="10">
        <v>1</v>
      </c>
      <c r="H15" s="10">
        <v>1</v>
      </c>
      <c r="I15" s="10"/>
      <c r="J15" s="10"/>
      <c r="K15" s="10"/>
      <c r="L15" s="10">
        <v>1</v>
      </c>
      <c r="M15" s="10">
        <v>1</v>
      </c>
      <c r="N15" s="10"/>
      <c r="O15" s="10">
        <v>1</v>
      </c>
      <c r="P15" s="10"/>
      <c r="Q15" s="10"/>
      <c r="R15" s="10">
        <f t="shared" si="0"/>
        <v>8</v>
      </c>
      <c r="S15" s="24">
        <f t="shared" si="1"/>
        <v>106</v>
      </c>
    </row>
    <row r="16" spans="1:19" x14ac:dyDescent="0.2">
      <c r="A16" s="34">
        <v>16</v>
      </c>
      <c r="B16" s="34" t="s">
        <v>37</v>
      </c>
      <c r="C16" s="11"/>
      <c r="D16" s="11">
        <v>1</v>
      </c>
      <c r="E16" s="11"/>
      <c r="F16" s="11"/>
      <c r="G16" s="11">
        <v>1</v>
      </c>
      <c r="H16" s="11">
        <v>1</v>
      </c>
      <c r="I16" s="11"/>
      <c r="J16" s="11"/>
      <c r="K16" s="11"/>
      <c r="L16" s="11">
        <v>1</v>
      </c>
      <c r="M16" s="11">
        <v>1</v>
      </c>
      <c r="N16" s="11"/>
      <c r="O16" s="11"/>
      <c r="P16" s="11"/>
      <c r="Q16" s="11">
        <v>1</v>
      </c>
      <c r="R16" s="11">
        <f t="shared" si="0"/>
        <v>6</v>
      </c>
      <c r="S16" s="25">
        <f t="shared" si="1"/>
        <v>76</v>
      </c>
    </row>
    <row r="17" spans="1:19" x14ac:dyDescent="0.2">
      <c r="A17" s="38">
        <v>6</v>
      </c>
      <c r="B17" s="38" t="s">
        <v>34</v>
      </c>
      <c r="C17" s="11"/>
      <c r="D17" s="11">
        <v>1</v>
      </c>
      <c r="E17" s="11"/>
      <c r="F17" s="11"/>
      <c r="G17" s="11">
        <v>1</v>
      </c>
      <c r="H17" s="11">
        <v>1</v>
      </c>
      <c r="I17" s="11">
        <v>1</v>
      </c>
      <c r="J17" s="11"/>
      <c r="K17" s="11"/>
      <c r="L17" s="11">
        <v>1</v>
      </c>
      <c r="M17" s="11"/>
      <c r="N17" s="11"/>
      <c r="O17" s="11">
        <v>1</v>
      </c>
      <c r="P17" s="11"/>
      <c r="Q17" s="11"/>
      <c r="R17" s="11">
        <f t="shared" si="0"/>
        <v>6</v>
      </c>
      <c r="S17" s="25">
        <f t="shared" si="1"/>
        <v>71</v>
      </c>
    </row>
    <row r="18" spans="1:19" x14ac:dyDescent="0.2">
      <c r="A18" s="34">
        <v>10</v>
      </c>
      <c r="B18" s="34" t="s">
        <v>31</v>
      </c>
      <c r="C18" s="11">
        <v>1</v>
      </c>
      <c r="D18" s="11">
        <v>1</v>
      </c>
      <c r="E18" s="11"/>
      <c r="F18" s="11"/>
      <c r="G18" s="11">
        <v>1</v>
      </c>
      <c r="H18" s="11">
        <v>1</v>
      </c>
      <c r="I18" s="11"/>
      <c r="J18" s="11"/>
      <c r="K18" s="11">
        <v>1</v>
      </c>
      <c r="L18" s="11">
        <v>1</v>
      </c>
      <c r="M18" s="11"/>
      <c r="N18" s="11"/>
      <c r="O18" s="11">
        <v>1</v>
      </c>
      <c r="P18" s="11"/>
      <c r="Q18" s="11"/>
      <c r="R18" s="11">
        <f t="shared" si="0"/>
        <v>7</v>
      </c>
      <c r="S18" s="25">
        <f t="shared" si="1"/>
        <v>89</v>
      </c>
    </row>
    <row r="19" spans="1:19" x14ac:dyDescent="0.2">
      <c r="A19" s="40">
        <v>12</v>
      </c>
      <c r="B19" s="40" t="s">
        <v>32</v>
      </c>
      <c r="C19" s="10"/>
      <c r="D19" s="10"/>
      <c r="E19" s="10"/>
      <c r="F19" s="10">
        <v>1</v>
      </c>
      <c r="G19" s="10">
        <v>1</v>
      </c>
      <c r="H19" s="10"/>
      <c r="I19" s="10">
        <v>1</v>
      </c>
      <c r="J19" s="10"/>
      <c r="K19" s="10"/>
      <c r="L19" s="10"/>
      <c r="M19" s="10">
        <v>1</v>
      </c>
      <c r="N19" s="10"/>
      <c r="O19" s="10"/>
      <c r="P19" s="10"/>
      <c r="Q19" s="10">
        <v>1</v>
      </c>
      <c r="R19" s="10">
        <f t="shared" si="0"/>
        <v>5</v>
      </c>
      <c r="S19" s="24">
        <f t="shared" si="1"/>
        <v>83</v>
      </c>
    </row>
    <row r="20" spans="1:19" x14ac:dyDescent="0.2">
      <c r="A20" s="35">
        <v>13</v>
      </c>
      <c r="B20" s="35" t="s">
        <v>35</v>
      </c>
      <c r="C20" s="10">
        <v>1</v>
      </c>
      <c r="D20" s="10">
        <v>1</v>
      </c>
      <c r="E20" s="10"/>
      <c r="F20" s="10"/>
      <c r="G20" s="10">
        <v>1</v>
      </c>
      <c r="H20" s="10"/>
      <c r="I20" s="10"/>
      <c r="J20" s="10">
        <v>1</v>
      </c>
      <c r="K20" s="10">
        <v>1</v>
      </c>
      <c r="L20" s="10"/>
      <c r="M20" s="10"/>
      <c r="N20" s="10"/>
      <c r="O20" s="10"/>
      <c r="P20" s="10"/>
      <c r="Q20" s="10"/>
      <c r="R20" s="10">
        <f t="shared" si="0"/>
        <v>5</v>
      </c>
      <c r="S20" s="24">
        <f t="shared" si="1"/>
        <v>71</v>
      </c>
    </row>
    <row r="21" spans="1:19" x14ac:dyDescent="0.2">
      <c r="A21" s="38">
        <v>9</v>
      </c>
      <c r="B21" s="38" t="s">
        <v>12</v>
      </c>
      <c r="C21" s="11">
        <v>1</v>
      </c>
      <c r="D21" s="11">
        <v>1</v>
      </c>
      <c r="E21" s="11"/>
      <c r="F21" s="11"/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1">
        <v>1</v>
      </c>
      <c r="P21" s="11"/>
      <c r="Q21" s="11"/>
      <c r="R21" s="11">
        <f t="shared" si="0"/>
        <v>5</v>
      </c>
      <c r="S21" s="25">
        <f t="shared" si="1"/>
        <v>51</v>
      </c>
    </row>
    <row r="22" spans="1:19" x14ac:dyDescent="0.2">
      <c r="A22" s="35">
        <v>5</v>
      </c>
      <c r="B22" s="35" t="s">
        <v>29</v>
      </c>
      <c r="C22" s="10">
        <v>1</v>
      </c>
      <c r="D22" s="10"/>
      <c r="E22" s="10"/>
      <c r="F22" s="10"/>
      <c r="G22" s="10">
        <v>1</v>
      </c>
      <c r="H22" s="10"/>
      <c r="I22" s="10"/>
      <c r="J22" s="10"/>
      <c r="K22" s="10"/>
      <c r="L22" s="10">
        <v>1</v>
      </c>
      <c r="M22" s="10"/>
      <c r="N22" s="10"/>
      <c r="O22" s="10">
        <v>1</v>
      </c>
      <c r="P22" s="10"/>
      <c r="Q22" s="10"/>
      <c r="R22" s="10">
        <f t="shared" si="0"/>
        <v>4</v>
      </c>
      <c r="S22" s="24">
        <f t="shared" si="1"/>
        <v>50</v>
      </c>
    </row>
    <row r="23" spans="1:19" x14ac:dyDescent="0.2">
      <c r="A23" s="38">
        <v>8</v>
      </c>
      <c r="B23" s="38" t="s">
        <v>30</v>
      </c>
      <c r="C23" s="11"/>
      <c r="D23" s="11">
        <v>1</v>
      </c>
      <c r="E23" s="11"/>
      <c r="F23" s="11"/>
      <c r="G23" s="11">
        <v>1</v>
      </c>
      <c r="H23" s="11">
        <v>1</v>
      </c>
      <c r="I23" s="11"/>
      <c r="J23" s="11"/>
      <c r="K23" s="11"/>
      <c r="L23" s="11"/>
      <c r="M23" s="11"/>
      <c r="N23" s="11"/>
      <c r="O23" s="11"/>
      <c r="P23" s="11">
        <v>1</v>
      </c>
      <c r="Q23" s="11"/>
      <c r="R23" s="11">
        <f t="shared" si="0"/>
        <v>4</v>
      </c>
      <c r="S23" s="25">
        <f t="shared" si="1"/>
        <v>42</v>
      </c>
    </row>
    <row r="24" spans="1:19" x14ac:dyDescent="0.2">
      <c r="A24" s="35">
        <v>19</v>
      </c>
      <c r="B24" s="35" t="s">
        <v>14</v>
      </c>
      <c r="C24" s="10"/>
      <c r="D24" s="10">
        <v>1</v>
      </c>
      <c r="E24" s="10">
        <v>1</v>
      </c>
      <c r="F24" s="10"/>
      <c r="G24" s="10">
        <v>1</v>
      </c>
      <c r="H24" s="10"/>
      <c r="I24" s="10"/>
      <c r="J24" s="10"/>
      <c r="K24" s="10"/>
      <c r="L24" s="10"/>
      <c r="M24" s="10"/>
      <c r="N24" s="10"/>
      <c r="O24" s="10">
        <v>1</v>
      </c>
      <c r="P24" s="10"/>
      <c r="Q24" s="10"/>
      <c r="R24" s="10">
        <f t="shared" si="0"/>
        <v>4</v>
      </c>
      <c r="S24" s="24">
        <f t="shared" si="1"/>
        <v>42</v>
      </c>
    </row>
    <row r="25" spans="1:19" x14ac:dyDescent="0.2">
      <c r="A25" s="38">
        <v>14</v>
      </c>
      <c r="B25" s="38" t="s">
        <v>36</v>
      </c>
      <c r="C25" s="11"/>
      <c r="D25" s="11">
        <v>1</v>
      </c>
      <c r="E25" s="11"/>
      <c r="F25" s="11"/>
      <c r="G25" s="11">
        <v>1</v>
      </c>
      <c r="H25" s="11"/>
      <c r="I25" s="11">
        <v>1</v>
      </c>
      <c r="J25" s="11"/>
      <c r="K25" s="11"/>
      <c r="L25" s="11">
        <v>1</v>
      </c>
      <c r="M25" s="11"/>
      <c r="N25" s="11"/>
      <c r="O25" s="11"/>
      <c r="P25" s="11"/>
      <c r="Q25" s="11"/>
      <c r="R25" s="11">
        <f t="shared" si="0"/>
        <v>4</v>
      </c>
      <c r="S25" s="25">
        <f t="shared" si="1"/>
        <v>46</v>
      </c>
    </row>
    <row r="26" spans="1:19" x14ac:dyDescent="0.2">
      <c r="A26" s="34">
        <v>23</v>
      </c>
      <c r="B26" s="34" t="s">
        <v>41</v>
      </c>
      <c r="C26" s="11"/>
      <c r="D26" s="11">
        <v>1</v>
      </c>
      <c r="E26" s="11"/>
      <c r="F26" s="11"/>
      <c r="G26" s="11">
        <v>1</v>
      </c>
      <c r="H26" s="11">
        <v>1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3</v>
      </c>
      <c r="S26" s="25">
        <f t="shared" si="1"/>
        <v>20</v>
      </c>
    </row>
    <row r="27" spans="1:19" x14ac:dyDescent="0.2">
      <c r="A27" s="38">
        <v>7</v>
      </c>
      <c r="B27" s="38" t="s">
        <v>4</v>
      </c>
      <c r="C27" s="11"/>
      <c r="D27" s="11">
        <v>1</v>
      </c>
      <c r="E27" s="11"/>
      <c r="F27" s="11"/>
      <c r="G27" s="11">
        <v>1</v>
      </c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11"/>
      <c r="R27" s="11">
        <f t="shared" si="0"/>
        <v>3</v>
      </c>
      <c r="S27" s="25">
        <f t="shared" si="1"/>
        <v>19</v>
      </c>
    </row>
    <row r="28" spans="1:19" x14ac:dyDescent="0.2">
      <c r="A28" s="35">
        <v>17</v>
      </c>
      <c r="B28" s="35" t="s">
        <v>33</v>
      </c>
      <c r="C28" s="10"/>
      <c r="D28" s="10">
        <v>1</v>
      </c>
      <c r="E28" s="10"/>
      <c r="F28" s="10"/>
      <c r="G28" s="10">
        <v>1</v>
      </c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f t="shared" si="0"/>
        <v>3</v>
      </c>
      <c r="S28" s="24">
        <f t="shared" si="1"/>
        <v>19</v>
      </c>
    </row>
    <row r="29" spans="1:19" x14ac:dyDescent="0.2">
      <c r="A29" s="40">
        <v>24</v>
      </c>
      <c r="B29" s="40" t="s">
        <v>42</v>
      </c>
      <c r="C29" s="10"/>
      <c r="D29" s="10">
        <v>1</v>
      </c>
      <c r="E29" s="10"/>
      <c r="F29" s="10"/>
      <c r="G29" s="10">
        <v>1</v>
      </c>
      <c r="H29" s="10"/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>
        <f t="shared" si="0"/>
        <v>3</v>
      </c>
      <c r="S29" s="24">
        <f t="shared" si="1"/>
        <v>19</v>
      </c>
    </row>
    <row r="30" spans="1:19" x14ac:dyDescent="0.2">
      <c r="A30" s="35">
        <v>15</v>
      </c>
      <c r="B30" s="35" t="s">
        <v>15</v>
      </c>
      <c r="C30" s="10"/>
      <c r="D30" s="10"/>
      <c r="E30" s="10"/>
      <c r="F30" s="10"/>
      <c r="G30" s="10">
        <v>1</v>
      </c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2</v>
      </c>
      <c r="S30" s="24">
        <f t="shared" si="1"/>
        <v>15</v>
      </c>
    </row>
    <row r="31" spans="1:19" x14ac:dyDescent="0.2">
      <c r="A31" s="38">
        <v>18</v>
      </c>
      <c r="B31" s="38" t="s">
        <v>3</v>
      </c>
      <c r="C31" s="11"/>
      <c r="D31" s="11">
        <v>1</v>
      </c>
      <c r="E31" s="11"/>
      <c r="F31" s="11"/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0"/>
        <v>2</v>
      </c>
      <c r="S31" s="25">
        <f t="shared" si="1"/>
        <v>7</v>
      </c>
    </row>
    <row r="32" spans="1:19" x14ac:dyDescent="0.2">
      <c r="A32" s="34">
        <v>20</v>
      </c>
      <c r="B32" s="34" t="s">
        <v>38</v>
      </c>
      <c r="C32" s="11"/>
      <c r="D32" s="11">
        <v>1</v>
      </c>
      <c r="E32" s="11"/>
      <c r="F32" s="11"/>
      <c r="G32" s="11">
        <v>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0"/>
        <v>2</v>
      </c>
      <c r="S32" s="25">
        <f t="shared" si="1"/>
        <v>7</v>
      </c>
    </row>
    <row r="33" spans="1:19" x14ac:dyDescent="0.2">
      <c r="A33" s="40">
        <v>22</v>
      </c>
      <c r="B33" s="40" t="s">
        <v>40</v>
      </c>
      <c r="C33" s="10"/>
      <c r="D33" s="10">
        <v>1</v>
      </c>
      <c r="E33" s="10"/>
      <c r="F33" s="10"/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0"/>
        <v>2</v>
      </c>
      <c r="S33" s="24">
        <f t="shared" si="1"/>
        <v>7</v>
      </c>
    </row>
    <row r="34" spans="1:19" x14ac:dyDescent="0.2">
      <c r="A34" s="34">
        <v>21</v>
      </c>
      <c r="B34" s="34" t="s">
        <v>39</v>
      </c>
      <c r="C34" s="11"/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1</v>
      </c>
      <c r="S34" s="25">
        <f t="shared" si="1"/>
        <v>5</v>
      </c>
    </row>
    <row r="35" spans="1:19" x14ac:dyDescent="0.2">
      <c r="A35" s="6"/>
      <c r="B35" s="3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"/>
    </row>
    <row r="36" spans="1:19" x14ac:dyDescent="0.2">
      <c r="B36" s="5"/>
    </row>
    <row r="37" spans="1:19" x14ac:dyDescent="0.2">
      <c r="B37" s="12" t="s">
        <v>7</v>
      </c>
      <c r="C37" s="12">
        <f>+$C$39-SUM(C11:C35)+1</f>
        <v>19</v>
      </c>
      <c r="D37" s="12">
        <f t="shared" ref="D37:Q37" si="2">+$C$39-SUM(D11:D35)+1</f>
        <v>5</v>
      </c>
      <c r="E37" s="12">
        <f t="shared" si="2"/>
        <v>23</v>
      </c>
      <c r="F37" s="12">
        <f t="shared" si="2"/>
        <v>20</v>
      </c>
      <c r="G37" s="12">
        <f t="shared" si="2"/>
        <v>2</v>
      </c>
      <c r="H37" s="12">
        <f t="shared" si="2"/>
        <v>13</v>
      </c>
      <c r="I37" s="12">
        <f t="shared" si="2"/>
        <v>22</v>
      </c>
      <c r="J37" s="12">
        <f t="shared" si="2"/>
        <v>24</v>
      </c>
      <c r="K37" s="12">
        <f t="shared" si="2"/>
        <v>21</v>
      </c>
      <c r="L37" s="12">
        <f t="shared" si="2"/>
        <v>17</v>
      </c>
      <c r="M37" s="12">
        <f t="shared" si="2"/>
        <v>18</v>
      </c>
      <c r="N37" s="12">
        <f t="shared" si="2"/>
        <v>25</v>
      </c>
      <c r="O37" s="12">
        <f t="shared" si="2"/>
        <v>12</v>
      </c>
      <c r="P37" s="12">
        <f t="shared" si="2"/>
        <v>22</v>
      </c>
      <c r="Q37" s="12">
        <f t="shared" si="2"/>
        <v>21</v>
      </c>
    </row>
    <row r="38" spans="1:19" ht="13.5" thickBot="1" x14ac:dyDescent="0.25">
      <c r="A38" s="4"/>
      <c r="B38" s="4"/>
    </row>
    <row r="39" spans="1:19" ht="13.5" thickBot="1" x14ac:dyDescent="0.25">
      <c r="B39" s="7" t="s">
        <v>8</v>
      </c>
      <c r="C39" s="8">
        <f>+'тур 1'!C39</f>
        <v>24</v>
      </c>
    </row>
    <row r="40" spans="1:19" x14ac:dyDescent="0.2">
      <c r="A40" s="4"/>
    </row>
  </sheetData>
  <sortState ref="A11:S34">
    <sortCondition descending="1" ref="R11:R34"/>
    <sortCondition descending="1" ref="S11:S34"/>
  </sortState>
  <mergeCells count="1">
    <mergeCell ref="C9:Q9"/>
  </mergeCells>
  <pageMargins left="0.75" right="0.75" top="1" bottom="1" header="0.5" footer="0.5"/>
  <pageSetup scale="90" firstPageNumber="0" orientation="landscape" horizontalDpi="300" verticalDpi="300" r:id="rId1"/>
  <headerFooter alignWithMargins="0">
    <oddHeader>&amp;CTAB]</oddHeader>
    <oddFooter>&amp;CPage PAGE]</oddFooter>
  </headerFooter>
  <ignoredErrors>
    <ignoredError sqref="C37:Q37" formulaRange="1"/>
    <ignoredError sqref="R35:R3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SheetLayoutView="10" workbookViewId="0">
      <selection activeCell="S26" sqref="A1:S26"/>
    </sheetView>
  </sheetViews>
  <sheetFormatPr defaultRowHeight="12.75" x14ac:dyDescent="0.2"/>
  <cols>
    <col min="1" max="1" width="9.140625" style="2"/>
    <col min="2" max="2" width="6.140625" style="3" customWidth="1"/>
    <col min="3" max="3" width="32.7109375" style="3" customWidth="1"/>
    <col min="4" max="13" width="7.85546875" style="3" customWidth="1"/>
    <col min="14" max="14" width="11.28515625" style="3" customWidth="1"/>
    <col min="15" max="17" width="9.140625" style="2"/>
    <col min="18" max="18" width="22.7109375" style="2" customWidth="1"/>
    <col min="19" max="16384" width="9.140625" style="2"/>
  </cols>
  <sheetData>
    <row r="1" spans="1:19" ht="12.75" customHeight="1" x14ac:dyDescent="0.2">
      <c r="B1" s="17"/>
      <c r="C1" s="26"/>
      <c r="D1" s="46" t="s">
        <v>21</v>
      </c>
      <c r="E1" s="47"/>
      <c r="F1" s="46" t="s">
        <v>24</v>
      </c>
      <c r="G1" s="47"/>
      <c r="H1" s="46" t="s">
        <v>25</v>
      </c>
      <c r="I1" s="47"/>
      <c r="J1" s="46" t="s">
        <v>26</v>
      </c>
      <c r="K1" s="47"/>
      <c r="L1" s="46" t="s">
        <v>27</v>
      </c>
      <c r="M1" s="47"/>
      <c r="N1" s="44" t="s">
        <v>23</v>
      </c>
      <c r="O1" s="45"/>
    </row>
    <row r="2" spans="1:19" x14ac:dyDescent="0.2">
      <c r="A2" s="20" t="s">
        <v>43</v>
      </c>
      <c r="B2" s="18" t="s">
        <v>17</v>
      </c>
      <c r="C2" s="27" t="s">
        <v>0</v>
      </c>
      <c r="D2" s="14" t="s">
        <v>22</v>
      </c>
      <c r="E2" s="20" t="s">
        <v>9</v>
      </c>
      <c r="F2" s="14" t="s">
        <v>22</v>
      </c>
      <c r="G2" s="20" t="s">
        <v>9</v>
      </c>
      <c r="H2" s="14" t="s">
        <v>22</v>
      </c>
      <c r="I2" s="20" t="s">
        <v>9</v>
      </c>
      <c r="J2" s="14" t="s">
        <v>22</v>
      </c>
      <c r="K2" s="20" t="s">
        <v>9</v>
      </c>
      <c r="L2" s="14" t="s">
        <v>22</v>
      </c>
      <c r="M2" s="20" t="s">
        <v>9</v>
      </c>
      <c r="N2" s="14" t="s">
        <v>22</v>
      </c>
      <c r="O2" s="20" t="s">
        <v>9</v>
      </c>
      <c r="Q2" s="20" t="s">
        <v>43</v>
      </c>
      <c r="R2" s="2" t="s">
        <v>0</v>
      </c>
      <c r="S2" s="2" t="s">
        <v>22</v>
      </c>
    </row>
    <row r="3" spans="1:19" x14ac:dyDescent="0.2">
      <c r="A3" s="16">
        <v>1</v>
      </c>
      <c r="B3" s="15">
        <v>11</v>
      </c>
      <c r="C3" s="15" t="str">
        <f>VLOOKUP(B3,'тур 1'!A$11:S$35,2,0)</f>
        <v>Инк</v>
      </c>
      <c r="D3" s="16">
        <f>VLOOKUP(B3,'тур 1'!A$11:S$35,18,0)</f>
        <v>11</v>
      </c>
      <c r="E3" s="16">
        <f>VLOOKUP(B3,'тур 1'!A$11:S$35,19,0)</f>
        <v>126</v>
      </c>
      <c r="F3" s="16">
        <f>VLOOKUP(B3,'тур 2'!A$11:S$35,18,0)</f>
        <v>11</v>
      </c>
      <c r="G3" s="16">
        <f>VLOOKUP(B3,'тур 2'!A$11:S$35,19,0)</f>
        <v>162</v>
      </c>
      <c r="H3" s="16">
        <f>VLOOKUP(B3,'тур 3'!A$11:S$35,18,0)</f>
        <v>12</v>
      </c>
      <c r="I3" s="16">
        <f>VLOOKUP(B3,'тур 3'!A$11:S$35,19,0)</f>
        <v>150</v>
      </c>
      <c r="J3" s="16">
        <f>VLOOKUP(B3,'тур 4'!A$11:S$35,18,0)</f>
        <v>10</v>
      </c>
      <c r="K3" s="16">
        <f>VLOOKUP(B3,'тур 4'!A$11:S$35,19,0)</f>
        <v>139</v>
      </c>
      <c r="L3" s="16">
        <f>VLOOKUP(B3,'тур 5'!A$11:S$35,18,0)</f>
        <v>8</v>
      </c>
      <c r="M3" s="16">
        <f>VLOOKUP(B3,'тур 5'!A$11:S$35,19,0)</f>
        <v>106</v>
      </c>
      <c r="N3" s="16">
        <f t="shared" ref="N3:N26" si="0">+D3+F3+H3+J3+L3</f>
        <v>52</v>
      </c>
      <c r="O3" s="16">
        <f t="shared" ref="O3:O26" si="1">+E3+G3+I3+K3+M3</f>
        <v>683</v>
      </c>
      <c r="Q3" s="16">
        <v>1</v>
      </c>
      <c r="R3" s="2" t="s">
        <v>16</v>
      </c>
      <c r="S3" s="2">
        <v>52</v>
      </c>
    </row>
    <row r="4" spans="1:19" x14ac:dyDescent="0.2">
      <c r="A4" s="11">
        <v>2</v>
      </c>
      <c r="B4" s="13">
        <v>1</v>
      </c>
      <c r="C4" s="13" t="str">
        <f>VLOOKUP(B4,'тур 1'!A$11:S$35,2,0)</f>
        <v>Суббота, 13</v>
      </c>
      <c r="D4" s="11">
        <f>VLOOKUP(B4,'тур 1'!A$11:S$35,18,0)</f>
        <v>11</v>
      </c>
      <c r="E4" s="11">
        <f>VLOOKUP(B4,'тур 1'!A$11:S$35,19,0)</f>
        <v>115</v>
      </c>
      <c r="F4" s="11">
        <f>VLOOKUP(B4,'тур 2'!A$11:S$35,18,0)</f>
        <v>11</v>
      </c>
      <c r="G4" s="11">
        <f>VLOOKUP(B4,'тур 2'!A$11:S$35,19,0)</f>
        <v>178</v>
      </c>
      <c r="H4" s="11">
        <f>VLOOKUP(B4,'тур 3'!A$11:S$35,18,0)</f>
        <v>10</v>
      </c>
      <c r="I4" s="11">
        <f>VLOOKUP(B4,'тур 3'!A$11:S$35,19,0)</f>
        <v>107</v>
      </c>
      <c r="J4" s="11">
        <f>VLOOKUP(B4,'тур 4'!A$11:S$35,18,0)</f>
        <v>9</v>
      </c>
      <c r="K4" s="11">
        <f>VLOOKUP(B4,'тур 4'!A$11:S$35,19,0)</f>
        <v>125</v>
      </c>
      <c r="L4" s="11">
        <f>VLOOKUP(B4,'тур 5'!A$11:S$35,18,0)</f>
        <v>9</v>
      </c>
      <c r="M4" s="11">
        <f>VLOOKUP(B4,'тур 5'!A$11:S$35,19,0)</f>
        <v>131</v>
      </c>
      <c r="N4" s="11">
        <f t="shared" si="0"/>
        <v>50</v>
      </c>
      <c r="O4" s="11">
        <f t="shared" si="1"/>
        <v>656</v>
      </c>
      <c r="Q4" s="11">
        <v>2</v>
      </c>
      <c r="R4" s="2" t="s">
        <v>10</v>
      </c>
      <c r="S4" s="2">
        <v>50</v>
      </c>
    </row>
    <row r="5" spans="1:19" x14ac:dyDescent="0.2">
      <c r="A5" s="10">
        <v>3</v>
      </c>
      <c r="B5" s="9">
        <v>4</v>
      </c>
      <c r="C5" s="9" t="str">
        <f>VLOOKUP(B5,'тур 1'!A$11:S$35,2,0)</f>
        <v>Тормоза</v>
      </c>
      <c r="D5" s="10">
        <f>VLOOKUP(B5,'тур 1'!A$11:S$35,18,0)</f>
        <v>11</v>
      </c>
      <c r="E5" s="10">
        <f>VLOOKUP(B5,'тур 1'!A$11:S$35,19,0)</f>
        <v>115</v>
      </c>
      <c r="F5" s="10">
        <f>VLOOKUP(B5,'тур 2'!A$11:S$35,18,0)</f>
        <v>11</v>
      </c>
      <c r="G5" s="10">
        <f>VLOOKUP(B5,'тур 2'!A$11:S$35,19,0)</f>
        <v>161</v>
      </c>
      <c r="H5" s="10">
        <f>VLOOKUP(B5,'тур 3'!A$11:S$35,18,0)</f>
        <v>9</v>
      </c>
      <c r="I5" s="10">
        <f>VLOOKUP(B5,'тур 3'!A$11:S$35,19,0)</f>
        <v>100</v>
      </c>
      <c r="J5" s="10">
        <f>VLOOKUP(B5,'тур 4'!A$11:S$35,18,0)</f>
        <v>8</v>
      </c>
      <c r="K5" s="10">
        <f>VLOOKUP(B5,'тур 4'!A$11:S$35,19,0)</f>
        <v>108</v>
      </c>
      <c r="L5" s="10">
        <f>VLOOKUP(B5,'тур 5'!A$11:S$35,18,0)</f>
        <v>8</v>
      </c>
      <c r="M5" s="10">
        <f>VLOOKUP(B5,'тур 5'!A$11:S$35,19,0)</f>
        <v>108</v>
      </c>
      <c r="N5" s="10">
        <f t="shared" si="0"/>
        <v>47</v>
      </c>
      <c r="O5" s="10">
        <f t="shared" si="1"/>
        <v>592</v>
      </c>
      <c r="Q5" s="10">
        <v>3</v>
      </c>
      <c r="R5" s="2" t="s">
        <v>13</v>
      </c>
      <c r="S5" s="2">
        <v>47</v>
      </c>
    </row>
    <row r="6" spans="1:19" x14ac:dyDescent="0.2">
      <c r="A6" s="11">
        <v>4</v>
      </c>
      <c r="B6" s="13">
        <v>3</v>
      </c>
      <c r="C6" s="13" t="str">
        <f>VLOOKUP(B6,'тур 1'!A$11:S$35,2,0)</f>
        <v>Кузинатра</v>
      </c>
      <c r="D6" s="11">
        <f>VLOOKUP(B6,'тур 1'!A$11:S$35,18,0)</f>
        <v>10</v>
      </c>
      <c r="E6" s="11">
        <f>VLOOKUP(B6,'тур 1'!A$11:S$35,19,0)</f>
        <v>116</v>
      </c>
      <c r="F6" s="11">
        <f>VLOOKUP(B6,'тур 2'!A$11:S$35,18,0)</f>
        <v>10</v>
      </c>
      <c r="G6" s="11">
        <f>VLOOKUP(B6,'тур 2'!A$11:S$35,19,0)</f>
        <v>145</v>
      </c>
      <c r="H6" s="11">
        <f>VLOOKUP(B6,'тур 3'!A$11:S$35,18,0)</f>
        <v>10</v>
      </c>
      <c r="I6" s="11">
        <f>VLOOKUP(B6,'тур 3'!A$11:S$35,19,0)</f>
        <v>111</v>
      </c>
      <c r="J6" s="11">
        <f>VLOOKUP(B6,'тур 4'!A$11:S$35,18,0)</f>
        <v>10</v>
      </c>
      <c r="K6" s="11">
        <f>VLOOKUP(B6,'тур 4'!A$11:S$35,19,0)</f>
        <v>133</v>
      </c>
      <c r="L6" s="11">
        <f>VLOOKUP(B6,'тур 5'!A$11:S$35,18,0)</f>
        <v>7</v>
      </c>
      <c r="M6" s="11">
        <f>VLOOKUP(B6,'тур 5'!A$11:S$35,19,0)</f>
        <v>110</v>
      </c>
      <c r="N6" s="11">
        <f t="shared" si="0"/>
        <v>47</v>
      </c>
      <c r="O6" s="11">
        <f t="shared" si="1"/>
        <v>615</v>
      </c>
      <c r="Q6" s="11">
        <v>4</v>
      </c>
      <c r="R6" s="2" t="s">
        <v>11</v>
      </c>
      <c r="S6" s="2">
        <v>47</v>
      </c>
    </row>
    <row r="7" spans="1:19" x14ac:dyDescent="0.2">
      <c r="A7" s="10">
        <v>5</v>
      </c>
      <c r="B7" s="9">
        <v>2</v>
      </c>
      <c r="C7" s="9" t="str">
        <f>VLOOKUP(B7,'тур 1'!A$11:S$35,2,0)</f>
        <v>Веретено</v>
      </c>
      <c r="D7" s="10">
        <f>VLOOKUP(B7,'тур 1'!A$11:S$35,18,0)</f>
        <v>9</v>
      </c>
      <c r="E7" s="10">
        <f>VLOOKUP(B7,'тур 1'!A$11:S$35,19,0)</f>
        <v>88</v>
      </c>
      <c r="F7" s="10">
        <f>VLOOKUP(B7,'тур 2'!A$11:S$35,18,0)</f>
        <v>8</v>
      </c>
      <c r="G7" s="10">
        <f>VLOOKUP(B7,'тур 2'!A$11:S$35,19,0)</f>
        <v>119</v>
      </c>
      <c r="H7" s="10">
        <f>VLOOKUP(B7,'тур 3'!A$11:S$35,18,0)</f>
        <v>8</v>
      </c>
      <c r="I7" s="10">
        <f>VLOOKUP(B7,'тур 3'!A$11:S$35,19,0)</f>
        <v>88</v>
      </c>
      <c r="J7" s="10">
        <f>VLOOKUP(B7,'тур 4'!A$11:S$35,18,0)</f>
        <v>8</v>
      </c>
      <c r="K7" s="10">
        <f>VLOOKUP(B7,'тур 4'!A$11:S$35,19,0)</f>
        <v>126</v>
      </c>
      <c r="L7" s="10">
        <f>VLOOKUP(B7,'тур 5'!A$11:S$35,18,0)</f>
        <v>8</v>
      </c>
      <c r="M7" s="10">
        <f>VLOOKUP(B7,'тур 5'!A$11:S$35,19,0)</f>
        <v>110</v>
      </c>
      <c r="N7" s="10">
        <f t="shared" si="0"/>
        <v>41</v>
      </c>
      <c r="O7" s="10">
        <f t="shared" si="1"/>
        <v>531</v>
      </c>
      <c r="Q7" s="10">
        <v>5</v>
      </c>
      <c r="R7" s="2" t="s">
        <v>28</v>
      </c>
      <c r="S7" s="2">
        <v>41</v>
      </c>
    </row>
    <row r="8" spans="1:19" x14ac:dyDescent="0.2">
      <c r="A8" s="11">
        <v>6</v>
      </c>
      <c r="B8" s="13">
        <v>13</v>
      </c>
      <c r="C8" s="13" t="str">
        <f>VLOOKUP(B8,'тур 1'!A$11:S$35,2,0)</f>
        <v>Вечно Живые</v>
      </c>
      <c r="D8" s="11">
        <f>VLOOKUP(B8,'тур 1'!A$11:S$35,18,0)</f>
        <v>9</v>
      </c>
      <c r="E8" s="11">
        <f>VLOOKUP(B8,'тур 1'!A$11:S$35,19,0)</f>
        <v>91</v>
      </c>
      <c r="F8" s="11">
        <f>VLOOKUP(B8,'тур 2'!A$11:S$35,18,0)</f>
        <v>7</v>
      </c>
      <c r="G8" s="11">
        <f>VLOOKUP(B8,'тур 2'!A$11:S$35,19,0)</f>
        <v>99</v>
      </c>
      <c r="H8" s="11">
        <f>VLOOKUP(B8,'тур 3'!A$11:S$35,18,0)</f>
        <v>9</v>
      </c>
      <c r="I8" s="11">
        <f>VLOOKUP(B8,'тур 3'!A$11:S$35,19,0)</f>
        <v>111</v>
      </c>
      <c r="J8" s="11">
        <f>VLOOKUP(B8,'тур 4'!A$11:S$35,18,0)</f>
        <v>9</v>
      </c>
      <c r="K8" s="11">
        <f>VLOOKUP(B8,'тур 4'!A$11:S$35,19,0)</f>
        <v>137</v>
      </c>
      <c r="L8" s="11">
        <f>VLOOKUP(B8,'тур 5'!A$11:S$35,18,0)</f>
        <v>5</v>
      </c>
      <c r="M8" s="11">
        <f>VLOOKUP(B8,'тур 5'!A$11:S$35,19,0)</f>
        <v>71</v>
      </c>
      <c r="N8" s="11">
        <f t="shared" si="0"/>
        <v>39</v>
      </c>
      <c r="O8" s="11">
        <f t="shared" si="1"/>
        <v>509</v>
      </c>
      <c r="Q8" s="11">
        <v>6</v>
      </c>
      <c r="R8" s="2" t="s">
        <v>35</v>
      </c>
      <c r="S8" s="2">
        <v>39</v>
      </c>
    </row>
    <row r="9" spans="1:19" x14ac:dyDescent="0.2">
      <c r="A9" s="11">
        <v>7</v>
      </c>
      <c r="B9" s="13">
        <v>9</v>
      </c>
      <c r="C9" s="13" t="str">
        <f>VLOOKUP(B9,'тур 1'!A$11:S$35,2,0)</f>
        <v>ДОМ</v>
      </c>
      <c r="D9" s="11">
        <f>VLOOKUP(B9,'тур 1'!A$11:S$35,18,0)</f>
        <v>9</v>
      </c>
      <c r="E9" s="11">
        <f>VLOOKUP(B9,'тур 1'!A$11:S$35,19,0)</f>
        <v>92</v>
      </c>
      <c r="F9" s="11">
        <f>VLOOKUP(B9,'тур 2'!A$11:S$35,18,0)</f>
        <v>8</v>
      </c>
      <c r="G9" s="11">
        <f>VLOOKUP(B9,'тур 2'!A$11:S$35,19,0)</f>
        <v>121</v>
      </c>
      <c r="H9" s="11">
        <f>VLOOKUP(B9,'тур 3'!A$11:S$35,18,0)</f>
        <v>7</v>
      </c>
      <c r="I9" s="11">
        <f>VLOOKUP(B9,'тур 3'!A$11:S$35,19,0)</f>
        <v>80</v>
      </c>
      <c r="J9" s="11">
        <f>VLOOKUP(B9,'тур 4'!A$11:S$35,18,0)</f>
        <v>8</v>
      </c>
      <c r="K9" s="11">
        <f>VLOOKUP(B9,'тур 4'!A$11:S$35,19,0)</f>
        <v>122</v>
      </c>
      <c r="L9" s="11">
        <f>VLOOKUP(B9,'тур 5'!A$11:S$35,18,0)</f>
        <v>5</v>
      </c>
      <c r="M9" s="11">
        <f>VLOOKUP(B9,'тур 5'!A$11:S$35,19,0)</f>
        <v>51</v>
      </c>
      <c r="N9" s="11">
        <f t="shared" si="0"/>
        <v>37</v>
      </c>
      <c r="O9" s="11">
        <f t="shared" si="1"/>
        <v>466</v>
      </c>
      <c r="Q9" s="11">
        <v>7</v>
      </c>
      <c r="R9" s="2" t="s">
        <v>12</v>
      </c>
      <c r="S9" s="2">
        <v>37</v>
      </c>
    </row>
    <row r="10" spans="1:19" x14ac:dyDescent="0.2">
      <c r="A10" s="11">
        <v>8</v>
      </c>
      <c r="B10" s="13">
        <v>7</v>
      </c>
      <c r="C10" s="13" t="str">
        <f>VLOOKUP(B10,'тур 1'!A$11:S$35,2,0)</f>
        <v>Вкруже</v>
      </c>
      <c r="D10" s="11">
        <f>VLOOKUP(B10,'тур 1'!A$11:S$35,18,0)</f>
        <v>9</v>
      </c>
      <c r="E10" s="11">
        <f>VLOOKUP(B10,'тур 1'!A$11:S$35,19,0)</f>
        <v>80</v>
      </c>
      <c r="F10" s="11">
        <f>VLOOKUP(B10,'тур 2'!A$11:S$35,18,0)</f>
        <v>8</v>
      </c>
      <c r="G10" s="11">
        <f>VLOOKUP(B10,'тур 2'!A$11:S$35,19,0)</f>
        <v>129</v>
      </c>
      <c r="H10" s="11">
        <f>VLOOKUP(B10,'тур 3'!A$11:S$35,18,0)</f>
        <v>8</v>
      </c>
      <c r="I10" s="11">
        <f>VLOOKUP(B10,'тур 3'!A$11:S$35,19,0)</f>
        <v>88</v>
      </c>
      <c r="J10" s="11">
        <f>VLOOKUP(B10,'тур 4'!A$11:S$35,18,0)</f>
        <v>8</v>
      </c>
      <c r="K10" s="11">
        <f>VLOOKUP(B10,'тур 4'!A$11:S$35,19,0)</f>
        <v>101</v>
      </c>
      <c r="L10" s="11">
        <f>VLOOKUP(B10,'тур 5'!A$11:S$35,18,0)</f>
        <v>3</v>
      </c>
      <c r="M10" s="11">
        <f>VLOOKUP(B10,'тур 5'!A$11:S$35,19,0)</f>
        <v>19</v>
      </c>
      <c r="N10" s="11">
        <f t="shared" si="0"/>
        <v>36</v>
      </c>
      <c r="O10" s="11">
        <f t="shared" si="1"/>
        <v>417</v>
      </c>
      <c r="Q10" s="11">
        <v>8</v>
      </c>
      <c r="R10" s="2" t="s">
        <v>4</v>
      </c>
      <c r="S10" s="2">
        <v>36</v>
      </c>
    </row>
    <row r="11" spans="1:19" x14ac:dyDescent="0.2">
      <c r="A11" s="10">
        <v>9</v>
      </c>
      <c r="B11" s="9">
        <v>16</v>
      </c>
      <c r="C11" s="9" t="str">
        <f>VLOOKUP(B11,'тур 1'!A$11:S$35,2,0)</f>
        <v>СовМин</v>
      </c>
      <c r="D11" s="10">
        <f>VLOOKUP(B11,'тур 1'!A$11:S$35,18,0)</f>
        <v>9</v>
      </c>
      <c r="E11" s="10">
        <f>VLOOKUP(B11,'тур 1'!A$11:S$35,19,0)</f>
        <v>83</v>
      </c>
      <c r="F11" s="10">
        <f>VLOOKUP(B11,'тур 2'!A$11:S$35,18,0)</f>
        <v>5</v>
      </c>
      <c r="G11" s="10">
        <f>VLOOKUP(B11,'тур 2'!A$11:S$35,19,0)</f>
        <v>60</v>
      </c>
      <c r="H11" s="10">
        <f>VLOOKUP(B11,'тур 3'!A$11:S$35,18,0)</f>
        <v>8</v>
      </c>
      <c r="I11" s="10">
        <f>VLOOKUP(B11,'тур 3'!A$11:S$35,19,0)</f>
        <v>82</v>
      </c>
      <c r="J11" s="10">
        <f>VLOOKUP(B11,'тур 4'!A$11:S$35,18,0)</f>
        <v>6</v>
      </c>
      <c r="K11" s="10">
        <f>VLOOKUP(B11,'тур 4'!A$11:S$35,19,0)</f>
        <v>87</v>
      </c>
      <c r="L11" s="10">
        <f>VLOOKUP(B11,'тур 5'!A$11:S$35,18,0)</f>
        <v>6</v>
      </c>
      <c r="M11" s="10">
        <f>VLOOKUP(B11,'тур 5'!A$11:S$35,19,0)</f>
        <v>76</v>
      </c>
      <c r="N11" s="10">
        <f t="shared" si="0"/>
        <v>34</v>
      </c>
      <c r="O11" s="10">
        <f t="shared" si="1"/>
        <v>388</v>
      </c>
      <c r="Q11" s="10">
        <v>9</v>
      </c>
      <c r="R11" s="2" t="s">
        <v>37</v>
      </c>
      <c r="S11" s="2">
        <v>34</v>
      </c>
    </row>
    <row r="12" spans="1:19" x14ac:dyDescent="0.2">
      <c r="A12" s="10">
        <v>10</v>
      </c>
      <c r="B12" s="9">
        <v>6</v>
      </c>
      <c r="C12" s="9" t="str">
        <f>VLOOKUP(B12,'тур 1'!A$11:S$35,2,0)</f>
        <v>42</v>
      </c>
      <c r="D12" s="10">
        <f>VLOOKUP(B12,'тур 1'!A$11:S$35,18,0)</f>
        <v>9</v>
      </c>
      <c r="E12" s="10">
        <f>VLOOKUP(B12,'тур 1'!A$11:S$35,19,0)</f>
        <v>83</v>
      </c>
      <c r="F12" s="10">
        <f>VLOOKUP(B12,'тур 2'!A$11:S$35,18,0)</f>
        <v>6</v>
      </c>
      <c r="G12" s="10">
        <f>VLOOKUP(B12,'тур 2'!A$11:S$35,19,0)</f>
        <v>83</v>
      </c>
      <c r="H12" s="10">
        <f>VLOOKUP(B12,'тур 3'!A$11:S$35,18,0)</f>
        <v>7</v>
      </c>
      <c r="I12" s="10">
        <f>VLOOKUP(B12,'тур 3'!A$11:S$35,19,0)</f>
        <v>69</v>
      </c>
      <c r="J12" s="10">
        <f>VLOOKUP(B12,'тур 4'!A$11:S$35,18,0)</f>
        <v>5</v>
      </c>
      <c r="K12" s="10">
        <f>VLOOKUP(B12,'тур 4'!A$11:S$35,19,0)</f>
        <v>64</v>
      </c>
      <c r="L12" s="10">
        <f>VLOOKUP(B12,'тур 5'!A$11:S$35,18,0)</f>
        <v>6</v>
      </c>
      <c r="M12" s="10">
        <f>VLOOKUP(B12,'тур 5'!A$11:S$35,19,0)</f>
        <v>71</v>
      </c>
      <c r="N12" s="10">
        <f t="shared" si="0"/>
        <v>33</v>
      </c>
      <c r="O12" s="10">
        <f t="shared" si="1"/>
        <v>370</v>
      </c>
      <c r="Q12" s="10">
        <v>10</v>
      </c>
      <c r="R12" s="2" t="s">
        <v>34</v>
      </c>
      <c r="S12" s="2">
        <v>33</v>
      </c>
    </row>
    <row r="13" spans="1:19" x14ac:dyDescent="0.2">
      <c r="A13" s="10">
        <v>11</v>
      </c>
      <c r="B13" s="9">
        <v>10</v>
      </c>
      <c r="C13" s="9" t="str">
        <f>VLOOKUP(B13,'тур 1'!A$11:S$35,2,0)</f>
        <v>Монреаль Канадиенс</v>
      </c>
      <c r="D13" s="10">
        <f>VLOOKUP(B13,'тур 1'!A$11:S$35,18,0)</f>
        <v>8</v>
      </c>
      <c r="E13" s="10">
        <f>VLOOKUP(B13,'тур 1'!A$11:S$35,19,0)</f>
        <v>76</v>
      </c>
      <c r="F13" s="10">
        <f>VLOOKUP(B13,'тур 2'!A$11:S$35,18,0)</f>
        <v>2</v>
      </c>
      <c r="G13" s="10">
        <f>VLOOKUP(B13,'тур 2'!A$11:S$35,19,0)</f>
        <v>20</v>
      </c>
      <c r="H13" s="10">
        <f>VLOOKUP(B13,'тур 3'!A$11:S$35,18,0)</f>
        <v>10</v>
      </c>
      <c r="I13" s="10">
        <f>VLOOKUP(B13,'тур 3'!A$11:S$35,19,0)</f>
        <v>116</v>
      </c>
      <c r="J13" s="10">
        <f>VLOOKUP(B13,'тур 4'!A$11:S$35,18,0)</f>
        <v>6</v>
      </c>
      <c r="K13" s="10">
        <f>VLOOKUP(B13,'тур 4'!A$11:S$35,19,0)</f>
        <v>77</v>
      </c>
      <c r="L13" s="10">
        <f>VLOOKUP(B13,'тур 5'!A$11:S$35,18,0)</f>
        <v>7</v>
      </c>
      <c r="M13" s="10">
        <f>VLOOKUP(B13,'тур 5'!A$11:S$35,19,0)</f>
        <v>89</v>
      </c>
      <c r="N13" s="10">
        <f t="shared" si="0"/>
        <v>33</v>
      </c>
      <c r="O13" s="10">
        <f t="shared" si="1"/>
        <v>378</v>
      </c>
      <c r="Q13" s="10">
        <v>11</v>
      </c>
      <c r="R13" s="2" t="s">
        <v>31</v>
      </c>
      <c r="S13" s="2">
        <v>33</v>
      </c>
    </row>
    <row r="14" spans="1:19" x14ac:dyDescent="0.2">
      <c r="A14" s="10">
        <v>12</v>
      </c>
      <c r="B14" s="9">
        <v>8</v>
      </c>
      <c r="C14" s="9" t="str">
        <f>VLOOKUP(B14,'тур 1'!A$11:S$35,2,0)</f>
        <v>Фикус</v>
      </c>
      <c r="D14" s="10">
        <f>VLOOKUP(B14,'тур 1'!A$11:S$35,18,0)</f>
        <v>10</v>
      </c>
      <c r="E14" s="10">
        <f>VLOOKUP(B14,'тур 1'!A$11:S$35,19,0)</f>
        <v>98</v>
      </c>
      <c r="F14" s="10">
        <f>VLOOKUP(B14,'тур 2'!A$11:S$35,18,0)</f>
        <v>2</v>
      </c>
      <c r="G14" s="10">
        <f>VLOOKUP(B14,'тур 2'!A$11:S$35,19,0)</f>
        <v>21</v>
      </c>
      <c r="H14" s="10">
        <f>VLOOKUP(B14,'тур 3'!A$11:S$35,18,0)</f>
        <v>7</v>
      </c>
      <c r="I14" s="10">
        <f>VLOOKUP(B14,'тур 3'!A$11:S$35,19,0)</f>
        <v>89</v>
      </c>
      <c r="J14" s="10">
        <f>VLOOKUP(B14,'тур 4'!A$11:S$35,18,0)</f>
        <v>7</v>
      </c>
      <c r="K14" s="10">
        <f>VLOOKUP(B14,'тур 4'!A$11:S$35,19,0)</f>
        <v>93</v>
      </c>
      <c r="L14" s="10">
        <f>VLOOKUP(B14,'тур 5'!A$11:S$35,18,0)</f>
        <v>4</v>
      </c>
      <c r="M14" s="10">
        <f>VLOOKUP(B14,'тур 5'!A$11:S$35,19,0)</f>
        <v>42</v>
      </c>
      <c r="N14" s="10">
        <f t="shared" si="0"/>
        <v>30</v>
      </c>
      <c r="O14" s="10">
        <f t="shared" si="1"/>
        <v>343</v>
      </c>
      <c r="Q14" s="10">
        <v>12</v>
      </c>
      <c r="R14" s="2" t="s">
        <v>30</v>
      </c>
      <c r="S14" s="2">
        <v>30</v>
      </c>
    </row>
    <row r="15" spans="1:19" x14ac:dyDescent="0.2">
      <c r="A15" s="10">
        <v>13</v>
      </c>
      <c r="B15" s="9">
        <v>12</v>
      </c>
      <c r="C15" s="9" t="str">
        <f>VLOOKUP(B15,'тур 1'!A$11:S$35,2,0)</f>
        <v>Абзац</v>
      </c>
      <c r="D15" s="10">
        <f>VLOOKUP(B15,'тур 1'!A$11:S$35,18,0)</f>
        <v>5</v>
      </c>
      <c r="E15" s="10">
        <f>VLOOKUP(B15,'тур 1'!A$11:S$35,19,0)</f>
        <v>41</v>
      </c>
      <c r="F15" s="10">
        <f>VLOOKUP(B15,'тур 2'!A$11:S$35,18,0)</f>
        <v>5</v>
      </c>
      <c r="G15" s="10">
        <f>VLOOKUP(B15,'тур 2'!A$11:S$35,19,0)</f>
        <v>65</v>
      </c>
      <c r="H15" s="10">
        <f>VLOOKUP(B15,'тур 3'!A$11:S$35,18,0)</f>
        <v>8</v>
      </c>
      <c r="I15" s="10">
        <f>VLOOKUP(B15,'тур 3'!A$11:S$35,19,0)</f>
        <v>87</v>
      </c>
      <c r="J15" s="10">
        <f>VLOOKUP(B15,'тур 4'!A$11:S$35,18,0)</f>
        <v>6</v>
      </c>
      <c r="K15" s="10">
        <f>VLOOKUP(B15,'тур 4'!A$11:S$35,19,0)</f>
        <v>82</v>
      </c>
      <c r="L15" s="10">
        <f>VLOOKUP(B15,'тур 5'!A$11:S$35,18,0)</f>
        <v>5</v>
      </c>
      <c r="M15" s="10">
        <f>VLOOKUP(B15,'тур 5'!A$11:S$35,19,0)</f>
        <v>83</v>
      </c>
      <c r="N15" s="10">
        <f t="shared" si="0"/>
        <v>29</v>
      </c>
      <c r="O15" s="10">
        <f t="shared" si="1"/>
        <v>358</v>
      </c>
      <c r="Q15" s="10">
        <v>13</v>
      </c>
      <c r="R15" s="2" t="s">
        <v>32</v>
      </c>
      <c r="S15" s="2">
        <v>29</v>
      </c>
    </row>
    <row r="16" spans="1:19" x14ac:dyDescent="0.2">
      <c r="A16" s="10">
        <v>14</v>
      </c>
      <c r="B16" s="9">
        <v>14</v>
      </c>
      <c r="C16" s="9" t="str">
        <f>VLOOKUP(B16,'тур 1'!A$11:S$35,2,0)</f>
        <v>Авокадо Дьявола</v>
      </c>
      <c r="D16" s="10">
        <f>VLOOKUP(B16,'тур 1'!A$11:S$35,18,0)</f>
        <v>8</v>
      </c>
      <c r="E16" s="10">
        <f>VLOOKUP(B16,'тур 1'!A$11:S$35,19,0)</f>
        <v>82</v>
      </c>
      <c r="F16" s="10">
        <f>VLOOKUP(B16,'тур 2'!A$11:S$35,18,0)</f>
        <v>7</v>
      </c>
      <c r="G16" s="10">
        <f>VLOOKUP(B16,'тур 2'!A$11:S$35,19,0)</f>
        <v>110</v>
      </c>
      <c r="H16" s="10">
        <f>VLOOKUP(B16,'тур 3'!A$11:S$35,18,0)</f>
        <v>4</v>
      </c>
      <c r="I16" s="10">
        <f>VLOOKUP(B16,'тур 3'!A$11:S$35,19,0)</f>
        <v>37</v>
      </c>
      <c r="J16" s="10">
        <f>VLOOKUP(B16,'тур 4'!A$11:S$35,18,0)</f>
        <v>6</v>
      </c>
      <c r="K16" s="10">
        <f>VLOOKUP(B16,'тур 4'!A$11:S$35,19,0)</f>
        <v>89</v>
      </c>
      <c r="L16" s="10">
        <f>VLOOKUP(B16,'тур 5'!A$11:S$35,18,0)</f>
        <v>4</v>
      </c>
      <c r="M16" s="10">
        <f>VLOOKUP(B16,'тур 5'!A$11:S$35,19,0)</f>
        <v>46</v>
      </c>
      <c r="N16" s="10">
        <f t="shared" si="0"/>
        <v>29</v>
      </c>
      <c r="O16" s="10">
        <f t="shared" si="1"/>
        <v>364</v>
      </c>
      <c r="Q16" s="10">
        <v>14</v>
      </c>
      <c r="R16" s="2" t="s">
        <v>36</v>
      </c>
      <c r="S16" s="2">
        <v>29</v>
      </c>
    </row>
    <row r="17" spans="1:20" x14ac:dyDescent="0.2">
      <c r="A17" s="11">
        <v>15</v>
      </c>
      <c r="B17" s="13">
        <v>5</v>
      </c>
      <c r="C17" s="13" t="str">
        <f>VLOOKUP(B17,'тур 1'!A$11:S$35,2,0)</f>
        <v>American Whale</v>
      </c>
      <c r="D17" s="11">
        <f>VLOOKUP(B17,'тур 1'!A$11:S$35,18,0)</f>
        <v>6</v>
      </c>
      <c r="E17" s="11">
        <f>VLOOKUP(B17,'тур 1'!A$11:S$35,19,0)</f>
        <v>40</v>
      </c>
      <c r="F17" s="11">
        <f>VLOOKUP(B17,'тур 2'!A$11:S$35,18,0)</f>
        <v>7</v>
      </c>
      <c r="G17" s="11">
        <f>VLOOKUP(B17,'тур 2'!A$11:S$35,19,0)</f>
        <v>102</v>
      </c>
      <c r="H17" s="11">
        <f>VLOOKUP(B17,'тур 3'!A$11:S$35,18,0)</f>
        <v>4</v>
      </c>
      <c r="I17" s="11">
        <f>VLOOKUP(B17,'тур 3'!A$11:S$35,19,0)</f>
        <v>48</v>
      </c>
      <c r="J17" s="11">
        <f>VLOOKUP(B17,'тур 4'!A$11:S$35,18,0)</f>
        <v>6</v>
      </c>
      <c r="K17" s="11">
        <f>VLOOKUP(B17,'тур 4'!A$11:S$35,19,0)</f>
        <v>75</v>
      </c>
      <c r="L17" s="11">
        <f>VLOOKUP(B17,'тур 5'!A$11:S$35,18,0)</f>
        <v>4</v>
      </c>
      <c r="M17" s="11">
        <f>VLOOKUP(B17,'тур 5'!A$11:S$35,19,0)</f>
        <v>50</v>
      </c>
      <c r="N17" s="11">
        <f t="shared" si="0"/>
        <v>27</v>
      </c>
      <c r="O17" s="11">
        <f t="shared" si="1"/>
        <v>315</v>
      </c>
      <c r="Q17" s="11">
        <v>15</v>
      </c>
      <c r="R17" s="2" t="s">
        <v>29</v>
      </c>
      <c r="S17" s="2">
        <v>27</v>
      </c>
    </row>
    <row r="18" spans="1:20" x14ac:dyDescent="0.2">
      <c r="A18" s="11">
        <v>16</v>
      </c>
      <c r="B18" s="13">
        <v>19</v>
      </c>
      <c r="C18" s="13" t="str">
        <f>VLOOKUP(B18,'тур 1'!A$11:S$35,2,0)</f>
        <v>Черная дыра</v>
      </c>
      <c r="D18" s="11">
        <f>VLOOKUP(B18,'тур 1'!A$11:S$35,18,0)</f>
        <v>5</v>
      </c>
      <c r="E18" s="11">
        <f>VLOOKUP(B18,'тур 1'!A$11:S$35,19,0)</f>
        <v>29</v>
      </c>
      <c r="F18" s="11">
        <f>VLOOKUP(B18,'тур 2'!A$11:S$35,18,0)</f>
        <v>3</v>
      </c>
      <c r="G18" s="11">
        <f>VLOOKUP(B18,'тур 2'!A$11:S$35,19,0)</f>
        <v>33</v>
      </c>
      <c r="H18" s="11">
        <f>VLOOKUP(B18,'тур 3'!A$11:S$35,18,0)</f>
        <v>9</v>
      </c>
      <c r="I18" s="11">
        <f>VLOOKUP(B18,'тур 3'!A$11:S$35,19,0)</f>
        <v>97</v>
      </c>
      <c r="J18" s="11">
        <f>VLOOKUP(B18,'тур 4'!A$11:S$35,18,0)</f>
        <v>3</v>
      </c>
      <c r="K18" s="11">
        <f>VLOOKUP(B18,'тур 4'!A$11:S$35,19,0)</f>
        <v>33</v>
      </c>
      <c r="L18" s="11">
        <f>VLOOKUP(B18,'тур 5'!A$11:S$35,18,0)</f>
        <v>4</v>
      </c>
      <c r="M18" s="11">
        <f>VLOOKUP(B18,'тур 5'!A$11:S$35,19,0)</f>
        <v>42</v>
      </c>
      <c r="N18" s="11">
        <f t="shared" si="0"/>
        <v>24</v>
      </c>
      <c r="O18" s="11">
        <f t="shared" si="1"/>
        <v>234</v>
      </c>
      <c r="Q18" s="11">
        <v>16</v>
      </c>
      <c r="R18" s="2" t="s">
        <v>14</v>
      </c>
      <c r="S18" s="2">
        <v>24</v>
      </c>
    </row>
    <row r="19" spans="1:20" x14ac:dyDescent="0.2">
      <c r="A19" s="10">
        <v>17</v>
      </c>
      <c r="B19" s="9">
        <v>18</v>
      </c>
      <c r="C19" s="9" t="str">
        <f>VLOOKUP(B19,'тур 1'!A$11:S$35,2,0)</f>
        <v>M&amp;B</v>
      </c>
      <c r="D19" s="10">
        <f>VLOOKUP(B19,'тур 1'!A$11:S$35,18,0)</f>
        <v>5</v>
      </c>
      <c r="E19" s="10">
        <f>VLOOKUP(B19,'тур 1'!A$11:S$35,19,0)</f>
        <v>31</v>
      </c>
      <c r="F19" s="10">
        <f>VLOOKUP(B19,'тур 2'!A$11:S$35,18,0)</f>
        <v>2</v>
      </c>
      <c r="G19" s="10">
        <f>VLOOKUP(B19,'тур 2'!A$11:S$35,19,0)</f>
        <v>30</v>
      </c>
      <c r="H19" s="10">
        <f>VLOOKUP(B19,'тур 3'!A$11:S$35,18,0)</f>
        <v>7</v>
      </c>
      <c r="I19" s="10">
        <f>VLOOKUP(B19,'тур 3'!A$11:S$35,19,0)</f>
        <v>69</v>
      </c>
      <c r="J19" s="10">
        <f>VLOOKUP(B19,'тур 4'!A$11:S$35,18,0)</f>
        <v>6</v>
      </c>
      <c r="K19" s="10">
        <f>VLOOKUP(B19,'тур 4'!A$11:S$35,19,0)</f>
        <v>88</v>
      </c>
      <c r="L19" s="10">
        <f>VLOOKUP(B19,'тур 5'!A$11:S$35,18,0)</f>
        <v>2</v>
      </c>
      <c r="M19" s="10">
        <f>VLOOKUP(B19,'тур 5'!A$11:S$35,19,0)</f>
        <v>7</v>
      </c>
      <c r="N19" s="10">
        <f t="shared" si="0"/>
        <v>22</v>
      </c>
      <c r="O19" s="10">
        <f t="shared" si="1"/>
        <v>225</v>
      </c>
      <c r="Q19" s="10">
        <v>17</v>
      </c>
      <c r="R19" s="2" t="s">
        <v>3</v>
      </c>
      <c r="S19" s="2">
        <v>22</v>
      </c>
    </row>
    <row r="20" spans="1:20" x14ac:dyDescent="0.2">
      <c r="A20" s="11">
        <v>18</v>
      </c>
      <c r="B20" s="13">
        <v>15</v>
      </c>
      <c r="C20" s="13" t="str">
        <f>VLOOKUP(B20,'тур 1'!A$11:S$35,2,0)</f>
        <v>Выше Плинтуса</v>
      </c>
      <c r="D20" s="11">
        <f>VLOOKUP(B20,'тур 1'!A$11:S$35,18,0)</f>
        <v>5</v>
      </c>
      <c r="E20" s="11">
        <f>VLOOKUP(B20,'тур 1'!A$11:S$35,19,0)</f>
        <v>36</v>
      </c>
      <c r="F20" s="11">
        <f>VLOOKUP(B20,'тур 2'!A$11:S$35,18,0)</f>
        <v>2</v>
      </c>
      <c r="G20" s="11">
        <f>VLOOKUP(B20,'тур 2'!A$11:S$35,19,0)</f>
        <v>32</v>
      </c>
      <c r="H20" s="11">
        <f>VLOOKUP(B20,'тур 3'!A$11:S$35,18,0)</f>
        <v>5</v>
      </c>
      <c r="I20" s="11">
        <f>VLOOKUP(B20,'тур 3'!A$11:S$35,19,0)</f>
        <v>44</v>
      </c>
      <c r="J20" s="11">
        <f>VLOOKUP(B20,'тур 4'!A$11:S$35,18,0)</f>
        <v>4</v>
      </c>
      <c r="K20" s="11">
        <f>VLOOKUP(B20,'тур 4'!A$11:S$35,19,0)</f>
        <v>58</v>
      </c>
      <c r="L20" s="11">
        <f>VLOOKUP(B20,'тур 5'!A$11:S$35,18,0)</f>
        <v>2</v>
      </c>
      <c r="M20" s="11">
        <f>VLOOKUP(B20,'тур 5'!A$11:S$35,19,0)</f>
        <v>15</v>
      </c>
      <c r="N20" s="11">
        <f t="shared" si="0"/>
        <v>18</v>
      </c>
      <c r="O20" s="11">
        <f t="shared" si="1"/>
        <v>185</v>
      </c>
      <c r="Q20" s="11">
        <v>18</v>
      </c>
      <c r="R20" s="2" t="s">
        <v>15</v>
      </c>
      <c r="S20" s="2">
        <v>18</v>
      </c>
    </row>
    <row r="21" spans="1:20" x14ac:dyDescent="0.2">
      <c r="A21" s="30">
        <v>19</v>
      </c>
      <c r="B21" s="9">
        <v>22</v>
      </c>
      <c r="C21" s="9" t="str">
        <f>VLOOKUP(B21,'тур 1'!A$11:S$35,2,0)</f>
        <v>УкАз</v>
      </c>
      <c r="D21" s="30">
        <f>VLOOKUP(B21,'тур 1'!A$11:S$35,18,0)</f>
        <v>4</v>
      </c>
      <c r="E21" s="30">
        <f>VLOOKUP(B21,'тур 1'!A$11:S$35,19,0)</f>
        <v>45</v>
      </c>
      <c r="F21" s="30">
        <f>VLOOKUP(B21,'тур 2'!A$11:S$35,18,0)</f>
        <v>3</v>
      </c>
      <c r="G21" s="30">
        <f>VLOOKUP(B21,'тур 2'!A$11:S$35,19,0)</f>
        <v>42</v>
      </c>
      <c r="H21" s="30">
        <f>VLOOKUP(B21,'тур 3'!A$11:S$35,18,0)</f>
        <v>4</v>
      </c>
      <c r="I21" s="30">
        <f>VLOOKUP(B21,'тур 3'!A$11:S$35,19,0)</f>
        <v>31</v>
      </c>
      <c r="J21" s="30">
        <f>VLOOKUP(B21,'тур 4'!A$11:S$35,18,0)</f>
        <v>4</v>
      </c>
      <c r="K21" s="30">
        <f>VLOOKUP(B21,'тур 4'!A$11:S$35,19,0)</f>
        <v>54</v>
      </c>
      <c r="L21" s="30">
        <f>VLOOKUP(B21,'тур 5'!A$11:S$35,18,0)</f>
        <v>2</v>
      </c>
      <c r="M21" s="30">
        <f>VLOOKUP(B21,'тур 5'!A$11:S$35,19,0)</f>
        <v>7</v>
      </c>
      <c r="N21" s="30">
        <f t="shared" si="0"/>
        <v>17</v>
      </c>
      <c r="O21" s="30">
        <f t="shared" si="1"/>
        <v>179</v>
      </c>
      <c r="Q21" s="30">
        <v>19</v>
      </c>
      <c r="R21" s="2" t="s">
        <v>40</v>
      </c>
      <c r="S21" s="2">
        <v>17</v>
      </c>
    </row>
    <row r="22" spans="1:20" x14ac:dyDescent="0.2">
      <c r="A22" s="10">
        <v>20</v>
      </c>
      <c r="B22" s="9">
        <v>24</v>
      </c>
      <c r="C22" s="9" t="str">
        <f>VLOOKUP(B22,'тур 1'!A$11:S$35,2,0)</f>
        <v>Тихий Омут</v>
      </c>
      <c r="D22" s="10">
        <f>VLOOKUP(B22,'тур 1'!A$11:S$35,18,0)</f>
        <v>4</v>
      </c>
      <c r="E22" s="10">
        <f>VLOOKUP(B22,'тур 1'!A$11:S$35,19,0)</f>
        <v>24</v>
      </c>
      <c r="F22" s="10">
        <f>VLOOKUP(B22,'тур 2'!A$11:S$35,18,0)</f>
        <v>1</v>
      </c>
      <c r="G22" s="10">
        <f>VLOOKUP(B22,'тур 2'!A$11:S$35,19,0)</f>
        <v>8</v>
      </c>
      <c r="H22" s="10">
        <f>VLOOKUP(B22,'тур 3'!A$11:S$35,18,0)</f>
        <v>3</v>
      </c>
      <c r="I22" s="10">
        <f>VLOOKUP(B22,'тур 3'!A$11:S$35,19,0)</f>
        <v>29</v>
      </c>
      <c r="J22" s="10">
        <f>VLOOKUP(B22,'тур 4'!A$11:S$35,18,0)</f>
        <v>5</v>
      </c>
      <c r="K22" s="10">
        <f>VLOOKUP(B22,'тур 4'!A$11:S$35,19,0)</f>
        <v>58</v>
      </c>
      <c r="L22" s="10">
        <f>VLOOKUP(B22,'тур 5'!A$11:S$35,18,0)</f>
        <v>3</v>
      </c>
      <c r="M22" s="10">
        <f>VLOOKUP(B22,'тур 5'!A$11:S$35,19,0)</f>
        <v>19</v>
      </c>
      <c r="N22" s="10">
        <f t="shared" si="0"/>
        <v>16</v>
      </c>
      <c r="O22" s="10">
        <f t="shared" si="1"/>
        <v>138</v>
      </c>
      <c r="Q22" s="10">
        <v>20</v>
      </c>
      <c r="R22" s="2" t="s">
        <v>42</v>
      </c>
      <c r="S22" s="2">
        <v>16</v>
      </c>
    </row>
    <row r="23" spans="1:20" x14ac:dyDescent="0.2">
      <c r="A23" s="11">
        <v>21</v>
      </c>
      <c r="B23" s="13">
        <v>23</v>
      </c>
      <c r="C23" s="13" t="str">
        <f>VLOOKUP(B23,'тур 1'!A$11:S$35,2,0)</f>
        <v>Ветераны</v>
      </c>
      <c r="D23" s="11">
        <f>VLOOKUP(B23,'тур 1'!A$11:S$35,18,0)</f>
        <v>4</v>
      </c>
      <c r="E23" s="11">
        <f>VLOOKUP(B23,'тур 1'!A$11:S$35,19,0)</f>
        <v>20</v>
      </c>
      <c r="F23" s="11">
        <f>VLOOKUP(B23,'тур 2'!A$11:S$35,18,0)</f>
        <v>3</v>
      </c>
      <c r="G23" s="11">
        <f>VLOOKUP(B23,'тур 2'!A$11:S$35,19,0)</f>
        <v>38</v>
      </c>
      <c r="H23" s="11">
        <f>VLOOKUP(B23,'тур 3'!A$11:S$35,18,0)</f>
        <v>5</v>
      </c>
      <c r="I23" s="11">
        <f>VLOOKUP(B23,'тур 3'!A$11:S$35,19,0)</f>
        <v>48</v>
      </c>
      <c r="J23" s="11">
        <f>VLOOKUP(B23,'тур 4'!A$11:S$35,18,0)</f>
        <v>1</v>
      </c>
      <c r="K23" s="11">
        <f>VLOOKUP(B23,'тур 4'!A$11:S$35,19,0)</f>
        <v>12</v>
      </c>
      <c r="L23" s="11">
        <f>VLOOKUP(B23,'тур 5'!A$11:S$35,18,0)</f>
        <v>3</v>
      </c>
      <c r="M23" s="11">
        <f>VLOOKUP(B23,'тур 5'!A$11:S$35,19,0)</f>
        <v>20</v>
      </c>
      <c r="N23" s="11">
        <f t="shared" si="0"/>
        <v>16</v>
      </c>
      <c r="O23" s="11">
        <f t="shared" si="1"/>
        <v>138</v>
      </c>
      <c r="Q23" s="11">
        <v>21</v>
      </c>
      <c r="R23" s="2" t="s">
        <v>41</v>
      </c>
      <c r="S23" s="2">
        <v>16</v>
      </c>
    </row>
    <row r="24" spans="1:20" x14ac:dyDescent="0.2">
      <c r="A24" s="11">
        <v>22</v>
      </c>
      <c r="B24" s="13">
        <v>17</v>
      </c>
      <c r="C24" s="13" t="str">
        <f>VLOOKUP(B24,'тур 1'!A$11:S$35,2,0)</f>
        <v>Пионеры</v>
      </c>
      <c r="D24" s="11">
        <f>VLOOKUP(B24,'тур 1'!A$11:S$35,18,0)</f>
        <v>4</v>
      </c>
      <c r="E24" s="11">
        <f>VLOOKUP(B24,'тур 1'!A$11:S$35,19,0)</f>
        <v>23</v>
      </c>
      <c r="F24" s="11">
        <f>VLOOKUP(B24,'тур 2'!A$11:S$35,18,0)</f>
        <v>2</v>
      </c>
      <c r="G24" s="11">
        <f>VLOOKUP(B24,'тур 2'!A$11:S$35,19,0)</f>
        <v>29</v>
      </c>
      <c r="H24" s="11">
        <f>VLOOKUP(B24,'тур 3'!A$11:S$35,18,0)</f>
        <v>4</v>
      </c>
      <c r="I24" s="11">
        <f>VLOOKUP(B24,'тур 3'!A$11:S$35,19,0)</f>
        <v>32</v>
      </c>
      <c r="J24" s="11">
        <f>VLOOKUP(B24,'тур 4'!A$11:S$35,18,0)</f>
        <v>1</v>
      </c>
      <c r="K24" s="11">
        <f>VLOOKUP(B24,'тур 4'!A$11:S$35,19,0)</f>
        <v>14</v>
      </c>
      <c r="L24" s="11">
        <f>VLOOKUP(B24,'тур 5'!A$11:S$35,18,0)</f>
        <v>3</v>
      </c>
      <c r="M24" s="11">
        <f>VLOOKUP(B24,'тур 5'!A$11:S$35,19,0)</f>
        <v>19</v>
      </c>
      <c r="N24" s="11">
        <f t="shared" si="0"/>
        <v>14</v>
      </c>
      <c r="O24" s="11">
        <f t="shared" si="1"/>
        <v>117</v>
      </c>
      <c r="Q24" s="11">
        <v>22</v>
      </c>
      <c r="R24" s="2" t="s">
        <v>33</v>
      </c>
      <c r="S24" s="2">
        <v>14</v>
      </c>
    </row>
    <row r="25" spans="1:20" x14ac:dyDescent="0.2">
      <c r="A25" s="11">
        <v>23</v>
      </c>
      <c r="B25" s="13">
        <v>21</v>
      </c>
      <c r="C25" s="13" t="str">
        <f>VLOOKUP(B25,'тур 1'!A$11:S$35,2,0)</f>
        <v>Тамбовские Волки</v>
      </c>
      <c r="D25" s="11">
        <f>VLOOKUP(B25,'тур 1'!A$11:S$35,18,0)</f>
        <v>3</v>
      </c>
      <c r="E25" s="11">
        <f>VLOOKUP(B25,'тур 1'!A$11:S$35,19,0)</f>
        <v>13</v>
      </c>
      <c r="F25" s="11">
        <f>VLOOKUP(B25,'тур 2'!A$11:S$35,18,0)</f>
        <v>2</v>
      </c>
      <c r="G25" s="11">
        <f>VLOOKUP(B25,'тур 2'!A$11:S$35,19,0)</f>
        <v>25</v>
      </c>
      <c r="H25" s="11">
        <f>VLOOKUP(B25,'тур 3'!A$11:S$35,18,0)</f>
        <v>4</v>
      </c>
      <c r="I25" s="11">
        <f>VLOOKUP(B25,'тур 3'!A$11:S$35,19,0)</f>
        <v>37</v>
      </c>
      <c r="J25" s="11">
        <f>VLOOKUP(B25,'тур 4'!A$11:S$35,18,0)</f>
        <v>3</v>
      </c>
      <c r="K25" s="11">
        <f>VLOOKUP(B25,'тур 4'!A$11:S$35,19,0)</f>
        <v>42</v>
      </c>
      <c r="L25" s="11">
        <f>VLOOKUP(B25,'тур 5'!A$11:S$35,18,0)</f>
        <v>1</v>
      </c>
      <c r="M25" s="11">
        <f>VLOOKUP(B25,'тур 5'!A$11:S$35,19,0)</f>
        <v>5</v>
      </c>
      <c r="N25" s="11">
        <f t="shared" si="0"/>
        <v>13</v>
      </c>
      <c r="O25" s="11">
        <f t="shared" si="1"/>
        <v>122</v>
      </c>
      <c r="Q25" s="11">
        <v>23</v>
      </c>
      <c r="R25" s="2" t="s">
        <v>39</v>
      </c>
      <c r="S25" s="2">
        <v>13</v>
      </c>
    </row>
    <row r="26" spans="1:20" x14ac:dyDescent="0.2">
      <c r="A26" s="10">
        <v>24</v>
      </c>
      <c r="B26" s="9">
        <v>20</v>
      </c>
      <c r="C26" s="9" t="str">
        <f>VLOOKUP(B26,'тур 1'!A$11:S$35,2,0)</f>
        <v>Контрольный выстрел</v>
      </c>
      <c r="D26" s="10">
        <f>VLOOKUP(B26,'тур 1'!A$11:S$35,18,0)</f>
        <v>3</v>
      </c>
      <c r="E26" s="10">
        <f>VLOOKUP(B26,'тур 1'!A$11:S$35,19,0)</f>
        <v>17</v>
      </c>
      <c r="F26" s="10">
        <f>VLOOKUP(B26,'тур 2'!A$11:S$35,18,0)</f>
        <v>1</v>
      </c>
      <c r="G26" s="10">
        <f>VLOOKUP(B26,'тур 2'!A$11:S$35,19,0)</f>
        <v>8</v>
      </c>
      <c r="H26" s="10">
        <f>VLOOKUP(B26,'тур 3'!A$11:S$35,18,0)</f>
        <v>0</v>
      </c>
      <c r="I26" s="10">
        <f>VLOOKUP(B26,'тур 3'!A$11:S$35,19,0)</f>
        <v>0</v>
      </c>
      <c r="J26" s="10">
        <f>VLOOKUP(B26,'тур 4'!A$11:S$35,18,0)</f>
        <v>2</v>
      </c>
      <c r="K26" s="10">
        <f>VLOOKUP(B26,'тур 4'!A$11:S$35,19,0)</f>
        <v>17</v>
      </c>
      <c r="L26" s="10">
        <f>VLOOKUP(B26,'тур 5'!A$11:S$35,18,0)</f>
        <v>2</v>
      </c>
      <c r="M26" s="10">
        <f>VLOOKUP(B26,'тур 5'!A$11:S$35,19,0)</f>
        <v>7</v>
      </c>
      <c r="N26" s="10">
        <f t="shared" si="0"/>
        <v>8</v>
      </c>
      <c r="O26" s="10">
        <f t="shared" si="1"/>
        <v>49</v>
      </c>
      <c r="Q26" s="10">
        <v>24</v>
      </c>
      <c r="R26" s="2" t="s">
        <v>38</v>
      </c>
      <c r="S26" s="2">
        <v>8</v>
      </c>
    </row>
    <row r="27" spans="1:20" x14ac:dyDescent="0.2">
      <c r="B27" s="6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20" x14ac:dyDescent="0.2">
      <c r="C28" s="5"/>
    </row>
    <row r="29" spans="1:20" s="3" customFormat="1" x14ac:dyDescent="0.2">
      <c r="B29" s="4"/>
      <c r="O29" s="2"/>
      <c r="P29" s="2"/>
      <c r="Q29" s="2"/>
      <c r="R29" s="2"/>
      <c r="S29" s="2"/>
      <c r="T29" s="2"/>
    </row>
  </sheetData>
  <sortState ref="B3:P26">
    <sortCondition ref="P3:P26"/>
    <sortCondition descending="1" ref="O3:O26"/>
  </sortState>
  <mergeCells count="6">
    <mergeCell ref="N1:O1"/>
    <mergeCell ref="D1:E1"/>
    <mergeCell ref="F1:G1"/>
    <mergeCell ref="H1:I1"/>
    <mergeCell ref="J1:K1"/>
    <mergeCell ref="L1:M1"/>
  </mergeCells>
  <pageMargins left="0.75" right="0.75" top="1" bottom="1" header="0.5" footer="0.5"/>
  <pageSetup scale="95" firstPageNumber="0" orientation="landscape" horizontalDpi="300" verticalDpi="300" r:id="rId1"/>
  <headerFooter alignWithMargins="0">
    <oddHeader>&amp;CTAB]</oddHeader>
    <oddFooter>&amp;CPage PAGE]</oddFooter>
  </headerFooter>
  <ignoredErrors>
    <ignoredError sqref="D28:P31 P27" unlockedFormula="1"/>
  </ignoredErrors>
  <webPublishItems count="1">
    <webPublishItem id="29518" divId="VNM-2017-CHGK-results_29518" sourceType="range" sourceRef="A1:S26" destinationFile="C:\Users\Eleshar\Downloads\test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тур 1</vt:lpstr>
      <vt:lpstr>тур 2</vt:lpstr>
      <vt:lpstr>тур 3</vt:lpstr>
      <vt:lpstr>тур 4</vt:lpstr>
      <vt:lpstr>тур 5</vt:lpstr>
      <vt:lpstr>Summary</vt:lpstr>
      <vt:lpstr>Summary!Print_Area</vt:lpstr>
      <vt:lpstr>'тур 1'!Print_Area</vt:lpstr>
      <vt:lpstr>'тур 2'!Print_Area</vt:lpstr>
      <vt:lpstr>'тур 3'!Print_Area</vt:lpstr>
      <vt:lpstr>'тур 4'!Print_Area</vt:lpstr>
      <vt:lpstr>'тур 5'!Print_Area</vt:lpstr>
    </vt:vector>
  </TitlesOfParts>
  <Company>MATHOLDING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Varshavsky</dc:creator>
  <cp:lastModifiedBy>Eleshar</cp:lastModifiedBy>
  <cp:lastPrinted>2014-03-10T15:01:05Z</cp:lastPrinted>
  <dcterms:created xsi:type="dcterms:W3CDTF">2012-09-10T21:42:14Z</dcterms:created>
  <dcterms:modified xsi:type="dcterms:W3CDTF">2017-04-16T20:01:11Z</dcterms:modified>
</cp:coreProperties>
</file>